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Startovní listina" sheetId="1" r:id="rId1"/>
    <sheet name="Celkové pořadí" sheetId="2" r:id="rId2"/>
    <sheet name="ZA" sheetId="3" r:id="rId3"/>
    <sheet name="ZB" sheetId="4" r:id="rId4"/>
    <sheet name="ZC" sheetId="5" r:id="rId5"/>
    <sheet name="ZD" sheetId="6" r:id="rId6"/>
    <sheet name="ZJ" sheetId="7" r:id="rId7"/>
    <sheet name="ZPb" sheetId="8" r:id="rId8"/>
    <sheet name="kategorie" sheetId="9" state="hidden" r:id="rId9"/>
  </sheets>
  <definedNames>
    <definedName name="_xlnm._FilterDatabase" localSheetId="1" hidden="1">'Celkové pořadí'!$A$5:$I$139</definedName>
    <definedName name="_xlnm._FilterDatabase" localSheetId="0" hidden="1">'Startovní listina'!$A$5:$G$140</definedName>
    <definedName name="_xlnm._FilterDatabase" localSheetId="2" hidden="1">'ZA'!$A$5:$I$139</definedName>
    <definedName name="_xlnm._FilterDatabase" localSheetId="3" hidden="1">'ZB'!$A$5:$I$139</definedName>
    <definedName name="_xlnm._FilterDatabase" localSheetId="4" hidden="1">'ZC'!$A$5:$I$138</definedName>
    <definedName name="_xlnm._FilterDatabase" localSheetId="5" hidden="1">'ZD'!$A$5:$I$139</definedName>
    <definedName name="_xlnm._FilterDatabase" localSheetId="6" hidden="1">'ZJ'!$A$5:$I$139</definedName>
    <definedName name="_xlnm._FilterDatabase" localSheetId="7" hidden="1">'ZPb'!$A$5:$I$139</definedName>
    <definedName name="_xlnm.Print_Titles" localSheetId="1">'Celkové pořadí'!$1:$5</definedName>
    <definedName name="_xlnm.Print_Titles" localSheetId="0">'Startovní listina'!$1:$5</definedName>
    <definedName name="_xlnm.Print_Titles" localSheetId="2">'ZA'!$1:$5</definedName>
    <definedName name="_xlnm.Print_Titles" localSheetId="3">'ZB'!$1:$5</definedName>
    <definedName name="_xlnm.Print_Titles" localSheetId="4">'ZC'!$1:$5</definedName>
    <definedName name="_xlnm.Print_Titles" localSheetId="5">'ZD'!$1:$5</definedName>
    <definedName name="_xlnm.Print_Titles" localSheetId="6">'ZJ'!$1:$5</definedName>
    <definedName name="_xlnm.Print_Titles" localSheetId="7">'ZPb'!$1:$5</definedName>
    <definedName name="_xlnm.Print_Area" localSheetId="1">'Celkové pořadí'!$A$1:$G$111</definedName>
    <definedName name="_xlnm.Print_Area" localSheetId="0">'Startovní listina'!$A$1:$G$147</definedName>
    <definedName name="_xlnm.Print_Area" localSheetId="2">'ZA'!$A$1:$G$78</definedName>
    <definedName name="_xlnm.Print_Area" localSheetId="3">'ZB'!$A$1:$G$113</definedName>
    <definedName name="_xlnm.Print_Area" localSheetId="4">'ZC'!$A$1:$G$112</definedName>
    <definedName name="_xlnm.Print_Area" localSheetId="5">'ZD'!$A$1:$G$113</definedName>
    <definedName name="_xlnm.Print_Area" localSheetId="6">'ZJ'!$A$1:$G$113</definedName>
    <definedName name="_xlnm.Print_Area" localSheetId="7">'ZPb'!$A$1:$G$113</definedName>
  </definedNames>
  <calcPr fullCalcOnLoad="1"/>
</workbook>
</file>

<file path=xl/sharedStrings.xml><?xml version="1.0" encoding="utf-8"?>
<sst xmlns="http://schemas.openxmlformats.org/spreadsheetml/2006/main" count="447" uniqueCount="142">
  <si>
    <t>Pořadí</t>
  </si>
  <si>
    <t>Startovní číslo</t>
  </si>
  <si>
    <t>Příjmení</t>
  </si>
  <si>
    <t>Jméno</t>
  </si>
  <si>
    <t>Rok narození</t>
  </si>
  <si>
    <t>Kategorie</t>
  </si>
  <si>
    <t>Klub</t>
  </si>
  <si>
    <t>Čas</t>
  </si>
  <si>
    <t>ZB</t>
  </si>
  <si>
    <t>x</t>
  </si>
  <si>
    <t>Startovní listina - Ženy</t>
  </si>
  <si>
    <t>Příbramačky</t>
  </si>
  <si>
    <t>Pb</t>
  </si>
  <si>
    <t>Celkové pořadí - Ženy</t>
  </si>
  <si>
    <t>Výsledky - kategorie ZA - ženy do 34 let</t>
  </si>
  <si>
    <t>Výsledky - kategorie ZB - ženy do 44 let</t>
  </si>
  <si>
    <t>Výsledky - kategorie ZJ - juniorky</t>
  </si>
  <si>
    <t>Výsledky - Příbramačky</t>
  </si>
  <si>
    <t>ZJ</t>
  </si>
  <si>
    <t>ZJ x</t>
  </si>
  <si>
    <t>ZA</t>
  </si>
  <si>
    <t>ZC</t>
  </si>
  <si>
    <t>Běh města Příbrami 2016</t>
  </si>
  <si>
    <t>Nováková</t>
  </si>
  <si>
    <t>Lenka</t>
  </si>
  <si>
    <t>zb</t>
  </si>
  <si>
    <t>Pihávková</t>
  </si>
  <si>
    <t>Věra</t>
  </si>
  <si>
    <t>za</t>
  </si>
  <si>
    <t>Fraňková</t>
  </si>
  <si>
    <t>Michaela</t>
  </si>
  <si>
    <t>FRANĚK TEAM VYSOKÁ</t>
  </si>
  <si>
    <t>zc</t>
  </si>
  <si>
    <t>Štefanová</t>
  </si>
  <si>
    <t>Lucie</t>
  </si>
  <si>
    <t>Hradecká</t>
  </si>
  <si>
    <t>Kateřina</t>
  </si>
  <si>
    <t>Triatlon team Příbram</t>
  </si>
  <si>
    <t>Grygarová</t>
  </si>
  <si>
    <t>Jana</t>
  </si>
  <si>
    <t>Kokrdov</t>
  </si>
  <si>
    <t>Bartošová</t>
  </si>
  <si>
    <t>Milada</t>
  </si>
  <si>
    <t>Vesecká</t>
  </si>
  <si>
    <t>Renáta</t>
  </si>
  <si>
    <t>Pankration gym</t>
  </si>
  <si>
    <t xml:space="preserve">Stračáková </t>
  </si>
  <si>
    <t xml:space="preserve">Zdeňka </t>
  </si>
  <si>
    <t>Sedláčková</t>
  </si>
  <si>
    <t>Denisa</t>
  </si>
  <si>
    <t>Mošnová</t>
  </si>
  <si>
    <t>Markéta</t>
  </si>
  <si>
    <t>Bejčková</t>
  </si>
  <si>
    <t>Zlatuše</t>
  </si>
  <si>
    <t>SK BEJKOVO</t>
  </si>
  <si>
    <t xml:space="preserve">Matulová </t>
  </si>
  <si>
    <t>Alice</t>
  </si>
  <si>
    <t>BYMLAUFRUN</t>
  </si>
  <si>
    <t>Petriláková</t>
  </si>
  <si>
    <t>Hofmanová</t>
  </si>
  <si>
    <t>Libuše</t>
  </si>
  <si>
    <t>Krůtová</t>
  </si>
  <si>
    <t>Marcela</t>
  </si>
  <si>
    <t>Grossová</t>
  </si>
  <si>
    <t>Tereza</t>
  </si>
  <si>
    <t xml:space="preserve"> </t>
  </si>
  <si>
    <t xml:space="preserve">  </t>
  </si>
  <si>
    <t>Večerková</t>
  </si>
  <si>
    <t>Veverky</t>
  </si>
  <si>
    <t>Karasová</t>
  </si>
  <si>
    <t>Daniela</t>
  </si>
  <si>
    <t>Team Internet PB</t>
  </si>
  <si>
    <t xml:space="preserve">Karasová </t>
  </si>
  <si>
    <t xml:space="preserve">Hřídelová </t>
  </si>
  <si>
    <t xml:space="preserve">Horáčková </t>
  </si>
  <si>
    <t>Jitka</t>
  </si>
  <si>
    <t>Anna</t>
  </si>
  <si>
    <t>Řechková</t>
  </si>
  <si>
    <t>Svatava</t>
  </si>
  <si>
    <t>OXYGEN PŘÍBRAM</t>
  </si>
  <si>
    <t>Samková</t>
  </si>
  <si>
    <t>Nikola</t>
  </si>
  <si>
    <t>BKČS</t>
  </si>
  <si>
    <t>Čapková</t>
  </si>
  <si>
    <t>BĚHÁM s Terez</t>
  </si>
  <si>
    <t>Jehličková</t>
  </si>
  <si>
    <t>Šárka</t>
  </si>
  <si>
    <t>Kadlecová</t>
  </si>
  <si>
    <t>Zuzana</t>
  </si>
  <si>
    <t>Vyběhej se</t>
  </si>
  <si>
    <t>Dragounová</t>
  </si>
  <si>
    <t>Smetanová</t>
  </si>
  <si>
    <t>Monika</t>
  </si>
  <si>
    <t xml:space="preserve">Svobodová </t>
  </si>
  <si>
    <t>Dana</t>
  </si>
  <si>
    <t>Příbram</t>
  </si>
  <si>
    <t xml:space="preserve">Jeníková </t>
  </si>
  <si>
    <t>Zetochová</t>
  </si>
  <si>
    <t>Iveta</t>
  </si>
  <si>
    <t>Skaličková</t>
  </si>
  <si>
    <t>Vladimíra</t>
  </si>
  <si>
    <t>TRI KLUB PŘÍBRAM</t>
  </si>
  <si>
    <t>Malečková</t>
  </si>
  <si>
    <t>Žižkovký Tygři</t>
  </si>
  <si>
    <t xml:space="preserve">Bonková </t>
  </si>
  <si>
    <t>Gisela</t>
  </si>
  <si>
    <t>Veronika</t>
  </si>
  <si>
    <t>Krokodýl</t>
  </si>
  <si>
    <t xml:space="preserve">Válová </t>
  </si>
  <si>
    <t>Rožmitál B.H.A.</t>
  </si>
  <si>
    <t>Ksandrová</t>
  </si>
  <si>
    <t>Eliška</t>
  </si>
  <si>
    <t>Wallcon</t>
  </si>
  <si>
    <t>Martina</t>
  </si>
  <si>
    <t>Lokomotiva Beroun</t>
  </si>
  <si>
    <t>Zlata</t>
  </si>
  <si>
    <t xml:space="preserve">Lukášková </t>
  </si>
  <si>
    <t>AC FALCON Rokycany</t>
  </si>
  <si>
    <t>Ludmila</t>
  </si>
  <si>
    <t>Kotva Braník</t>
  </si>
  <si>
    <t>Kubová</t>
  </si>
  <si>
    <t>Kristýny</t>
  </si>
  <si>
    <t xml:space="preserve">Gálová </t>
  </si>
  <si>
    <t>Natália</t>
  </si>
  <si>
    <t>Vlachynská</t>
  </si>
  <si>
    <t>Liga 100 Praha</t>
  </si>
  <si>
    <t>Spilková</t>
  </si>
  <si>
    <t>Krahulcová</t>
  </si>
  <si>
    <t>ABK Lochovice</t>
  </si>
  <si>
    <t xml:space="preserve">Mikešová </t>
  </si>
  <si>
    <t>Eva</t>
  </si>
  <si>
    <t>Sajdlová</t>
  </si>
  <si>
    <t>Blažková</t>
  </si>
  <si>
    <t>Karolína</t>
  </si>
  <si>
    <t>Cajthamlová</t>
  </si>
  <si>
    <t>Natálie</t>
  </si>
  <si>
    <t>Matějková</t>
  </si>
  <si>
    <t>Výsledky - kategorie ZC - ženy do 54 let</t>
  </si>
  <si>
    <t>ZD</t>
  </si>
  <si>
    <t/>
  </si>
  <si>
    <t>Butzková</t>
  </si>
  <si>
    <t>Výsledky - kategorie ZD - ženy nad 54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</si>
</sst>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47" fontId="39" fillId="0" borderId="0" xfId="0" applyNumberFormat="1" applyFon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9" fillId="0" borderId="0" xfId="0" applyFont="1" applyFill="1" applyAlignment="1">
      <alignment/>
    </xf>
    <xf numFmtId="47" fontId="39" fillId="0" borderId="0" xfId="0" applyNumberFormat="1" applyFont="1" applyFill="1" applyAlignment="1">
      <alignment/>
    </xf>
    <xf numFmtId="0" fontId="40" fillId="0" borderId="10" xfId="0" applyFont="1" applyBorder="1" applyAlignment="1">
      <alignment horizontal="right" wrapText="1"/>
    </xf>
    <xf numFmtId="0" fontId="40" fillId="0" borderId="10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23</xdr:row>
      <xdr:rowOff>104775</xdr:rowOff>
    </xdr:from>
    <xdr:to>
      <xdr:col>12</xdr:col>
      <xdr:colOff>161925</xdr:colOff>
      <xdr:row>39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4486275"/>
          <a:ext cx="25241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2.28125" style="3" customWidth="1"/>
    <col min="2" max="4" width="19.421875" style="2" customWidth="1"/>
    <col min="5" max="6" width="12.57421875" style="3" customWidth="1"/>
    <col min="7" max="7" width="8.421875" style="3" customWidth="1"/>
    <col min="8" max="16384" width="9.140625" style="2" customWidth="1"/>
  </cols>
  <sheetData>
    <row r="1" ht="15">
      <c r="A1" s="1" t="s">
        <v>22</v>
      </c>
    </row>
    <row r="2" ht="12.75">
      <c r="A2" s="4"/>
    </row>
    <row r="3" ht="12.75">
      <c r="A3" s="5" t="s">
        <v>10</v>
      </c>
    </row>
    <row r="4" ht="12.75">
      <c r="A4" s="4"/>
    </row>
    <row r="5" spans="1:7" s="6" customFormat="1" ht="26.25" thickBot="1">
      <c r="A5" s="9" t="s">
        <v>1</v>
      </c>
      <c r="B5" s="10" t="s">
        <v>2</v>
      </c>
      <c r="C5" s="10" t="s">
        <v>3</v>
      </c>
      <c r="D5" s="10" t="s">
        <v>6</v>
      </c>
      <c r="E5" s="9" t="s">
        <v>4</v>
      </c>
      <c r="F5" s="14" t="s">
        <v>5</v>
      </c>
      <c r="G5" s="9" t="s">
        <v>12</v>
      </c>
    </row>
    <row r="6" spans="1:7" ht="13.5" thickTop="1">
      <c r="A6" s="3">
        <v>200</v>
      </c>
      <c r="B6" s="2" t="s">
        <v>23</v>
      </c>
      <c r="C6" s="2" t="s">
        <v>24</v>
      </c>
      <c r="E6" s="3">
        <v>1975</v>
      </c>
      <c r="F6" s="3" t="s">
        <v>25</v>
      </c>
      <c r="G6" s="3" t="s">
        <v>65</v>
      </c>
    </row>
    <row r="7" spans="1:7" ht="12.75">
      <c r="A7" s="3">
        <v>252</v>
      </c>
      <c r="B7" s="2" t="s">
        <v>26</v>
      </c>
      <c r="C7" s="2" t="s">
        <v>27</v>
      </c>
      <c r="E7" s="3">
        <v>1983</v>
      </c>
      <c r="F7" s="3" t="s">
        <v>28</v>
      </c>
      <c r="G7" s="3" t="s">
        <v>9</v>
      </c>
    </row>
    <row r="8" spans="1:7" ht="12.75">
      <c r="A8" s="3">
        <v>253</v>
      </c>
      <c r="B8" s="2" t="s">
        <v>29</v>
      </c>
      <c r="C8" s="2" t="s">
        <v>30</v>
      </c>
      <c r="D8" s="2" t="s">
        <v>31</v>
      </c>
      <c r="E8" s="3">
        <v>1970</v>
      </c>
      <c r="F8" s="3" t="s">
        <v>32</v>
      </c>
      <c r="G8" s="3" t="s">
        <v>65</v>
      </c>
    </row>
    <row r="9" spans="1:7" ht="12.75">
      <c r="A9" s="3">
        <v>254</v>
      </c>
      <c r="B9" s="2" t="s">
        <v>33</v>
      </c>
      <c r="C9" s="2" t="s">
        <v>34</v>
      </c>
      <c r="E9" s="3">
        <v>1979</v>
      </c>
      <c r="F9" s="3" t="s">
        <v>25</v>
      </c>
      <c r="G9" s="3" t="s">
        <v>9</v>
      </c>
    </row>
    <row r="10" spans="1:7" ht="12.75">
      <c r="A10" s="3">
        <v>255</v>
      </c>
      <c r="B10" s="2" t="s">
        <v>35</v>
      </c>
      <c r="C10" s="2" t="s">
        <v>36</v>
      </c>
      <c r="D10" s="2" t="s">
        <v>37</v>
      </c>
      <c r="E10" s="3">
        <v>1982</v>
      </c>
      <c r="F10" s="3" t="s">
        <v>28</v>
      </c>
      <c r="G10" s="3" t="s">
        <v>9</v>
      </c>
    </row>
    <row r="11" spans="1:7" ht="12.75">
      <c r="A11" s="3">
        <v>256</v>
      </c>
      <c r="B11" s="2" t="s">
        <v>38</v>
      </c>
      <c r="C11" s="2" t="s">
        <v>39</v>
      </c>
      <c r="D11" s="2" t="s">
        <v>40</v>
      </c>
      <c r="E11" s="3">
        <v>1979</v>
      </c>
      <c r="F11" s="3" t="s">
        <v>25</v>
      </c>
      <c r="G11" s="3" t="s">
        <v>65</v>
      </c>
    </row>
    <row r="12" spans="1:7" ht="12.75">
      <c r="A12" s="3">
        <v>257</v>
      </c>
      <c r="B12" s="2" t="s">
        <v>41</v>
      </c>
      <c r="C12" s="2" t="s">
        <v>42</v>
      </c>
      <c r="E12" s="3">
        <v>1953</v>
      </c>
      <c r="F12" s="3" t="s">
        <v>138</v>
      </c>
      <c r="G12" s="3" t="s">
        <v>9</v>
      </c>
    </row>
    <row r="13" spans="1:7" ht="12.75">
      <c r="A13" s="3">
        <v>258</v>
      </c>
      <c r="B13" s="2" t="s">
        <v>43</v>
      </c>
      <c r="C13" s="2" t="s">
        <v>44</v>
      </c>
      <c r="D13" s="2" t="s">
        <v>45</v>
      </c>
      <c r="E13" s="3">
        <v>1973</v>
      </c>
      <c r="F13" s="3" t="s">
        <v>25</v>
      </c>
      <c r="G13" s="3" t="s">
        <v>9</v>
      </c>
    </row>
    <row r="14" spans="1:7" ht="12.75">
      <c r="A14" s="3">
        <v>259</v>
      </c>
      <c r="B14" s="2" t="s">
        <v>46</v>
      </c>
      <c r="C14" s="2" t="s">
        <v>47</v>
      </c>
      <c r="E14" s="3">
        <v>1970</v>
      </c>
      <c r="F14" s="3" t="s">
        <v>21</v>
      </c>
      <c r="G14" s="3" t="s">
        <v>9</v>
      </c>
    </row>
    <row r="15" spans="1:7" ht="12.75">
      <c r="A15" s="3">
        <v>260</v>
      </c>
      <c r="B15" s="2" t="s">
        <v>48</v>
      </c>
      <c r="C15" s="2" t="s">
        <v>49</v>
      </c>
      <c r="E15" s="3">
        <v>1977</v>
      </c>
      <c r="F15" s="3" t="s">
        <v>8</v>
      </c>
      <c r="G15" s="3" t="s">
        <v>9</v>
      </c>
    </row>
    <row r="16" spans="1:7" ht="12.75">
      <c r="A16" s="3">
        <v>261</v>
      </c>
      <c r="B16" s="2" t="s">
        <v>50</v>
      </c>
      <c r="C16" s="2" t="s">
        <v>51</v>
      </c>
      <c r="E16" s="3">
        <v>1976</v>
      </c>
      <c r="F16" s="3" t="s">
        <v>8</v>
      </c>
      <c r="G16" s="3" t="s">
        <v>9</v>
      </c>
    </row>
    <row r="17" spans="1:7" ht="12.75">
      <c r="A17" s="3">
        <v>262</v>
      </c>
      <c r="B17" s="2" t="s">
        <v>52</v>
      </c>
      <c r="C17" s="2" t="s">
        <v>53</v>
      </c>
      <c r="D17" s="2" t="s">
        <v>54</v>
      </c>
      <c r="E17" s="3">
        <v>1974</v>
      </c>
      <c r="F17" s="3" t="s">
        <v>8</v>
      </c>
      <c r="G17" s="3" t="s">
        <v>9</v>
      </c>
    </row>
    <row r="18" spans="1:7" ht="12.75">
      <c r="A18" s="3">
        <v>263</v>
      </c>
      <c r="B18" s="2" t="s">
        <v>55</v>
      </c>
      <c r="C18" s="2" t="s">
        <v>56</v>
      </c>
      <c r="D18" s="2" t="s">
        <v>57</v>
      </c>
      <c r="E18" s="3">
        <v>1978</v>
      </c>
      <c r="F18" s="3" t="s">
        <v>8</v>
      </c>
      <c r="G18" s="3" t="s">
        <v>9</v>
      </c>
    </row>
    <row r="19" spans="1:7" ht="12.75">
      <c r="A19" s="3">
        <v>264</v>
      </c>
      <c r="B19" s="2" t="s">
        <v>58</v>
      </c>
      <c r="C19" s="2" t="s">
        <v>47</v>
      </c>
      <c r="E19" s="3">
        <v>1986</v>
      </c>
      <c r="F19" s="3" t="s">
        <v>20</v>
      </c>
      <c r="G19" s="3" t="s">
        <v>9</v>
      </c>
    </row>
    <row r="20" spans="1:7" ht="12.75">
      <c r="A20" s="3">
        <v>265</v>
      </c>
      <c r="B20" s="2" t="s">
        <v>59</v>
      </c>
      <c r="C20" s="2" t="s">
        <v>60</v>
      </c>
      <c r="E20" s="3">
        <v>1971</v>
      </c>
      <c r="F20" s="3" t="s">
        <v>21</v>
      </c>
      <c r="G20" s="3" t="s">
        <v>66</v>
      </c>
    </row>
    <row r="21" spans="1:7" ht="12.75">
      <c r="A21" s="3">
        <v>266</v>
      </c>
      <c r="B21" s="2" t="s">
        <v>61</v>
      </c>
      <c r="C21" s="2" t="s">
        <v>62</v>
      </c>
      <c r="E21" s="3">
        <v>1971</v>
      </c>
      <c r="F21" s="3" t="s">
        <v>21</v>
      </c>
      <c r="G21" s="3" t="s">
        <v>65</v>
      </c>
    </row>
    <row r="22" spans="1:6" ht="12.75">
      <c r="A22" s="3">
        <v>267</v>
      </c>
      <c r="B22" s="2" t="s">
        <v>63</v>
      </c>
      <c r="C22" s="2" t="s">
        <v>64</v>
      </c>
      <c r="E22" s="3">
        <v>1991</v>
      </c>
      <c r="F22" s="3" t="s">
        <v>20</v>
      </c>
    </row>
    <row r="23" spans="1:7" ht="12.75">
      <c r="A23" s="3">
        <v>268</v>
      </c>
      <c r="B23" s="2" t="s">
        <v>67</v>
      </c>
      <c r="C23" s="2" t="s">
        <v>62</v>
      </c>
      <c r="D23" s="2" t="s">
        <v>68</v>
      </c>
      <c r="E23" s="3">
        <v>1981</v>
      </c>
      <c r="F23" s="3" t="s">
        <v>8</v>
      </c>
      <c r="G23" s="3" t="s">
        <v>9</v>
      </c>
    </row>
    <row r="24" spans="1:7" ht="12.75">
      <c r="A24" s="3">
        <v>269</v>
      </c>
      <c r="B24" s="2" t="s">
        <v>69</v>
      </c>
      <c r="C24" s="2" t="s">
        <v>70</v>
      </c>
      <c r="D24" s="2" t="s">
        <v>71</v>
      </c>
      <c r="E24" s="3">
        <v>2003</v>
      </c>
      <c r="F24" s="3" t="s">
        <v>18</v>
      </c>
      <c r="G24" s="3" t="s">
        <v>9</v>
      </c>
    </row>
    <row r="25" spans="1:7" ht="12.75">
      <c r="A25" s="3">
        <v>270</v>
      </c>
      <c r="B25" s="2" t="s">
        <v>72</v>
      </c>
      <c r="C25" s="2" t="s">
        <v>27</v>
      </c>
      <c r="D25" s="2" t="s">
        <v>71</v>
      </c>
      <c r="E25" s="3">
        <v>1972</v>
      </c>
      <c r="F25" s="3" t="s">
        <v>8</v>
      </c>
      <c r="G25" s="3" t="s">
        <v>9</v>
      </c>
    </row>
    <row r="26" spans="1:7" ht="12.75">
      <c r="A26" s="3">
        <v>271</v>
      </c>
      <c r="B26" s="2" t="s">
        <v>73</v>
      </c>
      <c r="C26" s="2" t="s">
        <v>24</v>
      </c>
      <c r="E26" s="3">
        <v>1984</v>
      </c>
      <c r="F26" s="3" t="s">
        <v>20</v>
      </c>
      <c r="G26" s="3" t="s">
        <v>9</v>
      </c>
    </row>
    <row r="27" spans="1:7" ht="12.75">
      <c r="A27" s="3">
        <v>272</v>
      </c>
      <c r="B27" s="2" t="s">
        <v>74</v>
      </c>
      <c r="C27" s="2" t="s">
        <v>75</v>
      </c>
      <c r="E27" s="3">
        <v>1980</v>
      </c>
      <c r="F27" s="3" t="s">
        <v>8</v>
      </c>
      <c r="G27" s="3" t="s">
        <v>9</v>
      </c>
    </row>
    <row r="28" spans="1:7" ht="12.75">
      <c r="A28" s="3">
        <v>273</v>
      </c>
      <c r="B28" s="2" t="s">
        <v>69</v>
      </c>
      <c r="C28" s="2" t="s">
        <v>76</v>
      </c>
      <c r="D28" s="2" t="s">
        <v>71</v>
      </c>
      <c r="E28" s="3">
        <v>2006</v>
      </c>
      <c r="F28" s="3" t="s">
        <v>18</v>
      </c>
      <c r="G28" s="3" t="s">
        <v>9</v>
      </c>
    </row>
    <row r="29" spans="1:7" ht="12.75">
      <c r="A29" s="3">
        <v>274</v>
      </c>
      <c r="B29" s="2" t="s">
        <v>77</v>
      </c>
      <c r="C29" s="2" t="s">
        <v>78</v>
      </c>
      <c r="D29" s="2" t="s">
        <v>79</v>
      </c>
      <c r="E29" s="3">
        <v>1967</v>
      </c>
      <c r="F29" s="3" t="s">
        <v>21</v>
      </c>
      <c r="G29" s="3" t="s">
        <v>9</v>
      </c>
    </row>
    <row r="30" spans="1:6" ht="12.75">
      <c r="A30" s="3">
        <v>275</v>
      </c>
      <c r="B30" s="2" t="s">
        <v>80</v>
      </c>
      <c r="C30" s="2" t="s">
        <v>81</v>
      </c>
      <c r="D30" s="2" t="s">
        <v>82</v>
      </c>
      <c r="E30" s="3">
        <v>1988</v>
      </c>
      <c r="F30" s="3" t="s">
        <v>20</v>
      </c>
    </row>
    <row r="31" spans="1:7" ht="12.75">
      <c r="A31" s="3">
        <v>276</v>
      </c>
      <c r="B31" s="2" t="s">
        <v>83</v>
      </c>
      <c r="C31" s="2" t="s">
        <v>64</v>
      </c>
      <c r="D31" s="2" t="s">
        <v>84</v>
      </c>
      <c r="E31" s="3">
        <v>1987</v>
      </c>
      <c r="F31" s="3" t="s">
        <v>20</v>
      </c>
      <c r="G31" s="3" t="s">
        <v>9</v>
      </c>
    </row>
    <row r="32" spans="1:7" ht="12.75">
      <c r="A32" s="3">
        <v>277</v>
      </c>
      <c r="B32" s="2" t="s">
        <v>85</v>
      </c>
      <c r="C32" s="2" t="s">
        <v>86</v>
      </c>
      <c r="E32" s="3">
        <v>1979</v>
      </c>
      <c r="F32" s="3" t="s">
        <v>8</v>
      </c>
      <c r="G32" s="3" t="s">
        <v>9</v>
      </c>
    </row>
    <row r="33" spans="1:6" ht="12.75">
      <c r="A33" s="3">
        <v>278</v>
      </c>
      <c r="B33" s="2" t="s">
        <v>87</v>
      </c>
      <c r="C33" s="2" t="s">
        <v>88</v>
      </c>
      <c r="D33" s="2" t="s">
        <v>89</v>
      </c>
      <c r="E33" s="3">
        <v>1990</v>
      </c>
      <c r="F33" s="3" t="s">
        <v>20</v>
      </c>
    </row>
    <row r="34" spans="1:6" ht="12.75">
      <c r="A34" s="3">
        <v>279</v>
      </c>
      <c r="B34" s="2" t="s">
        <v>90</v>
      </c>
      <c r="C34" s="2" t="s">
        <v>75</v>
      </c>
      <c r="E34" s="3">
        <v>1977</v>
      </c>
      <c r="F34" s="3" t="s">
        <v>8</v>
      </c>
    </row>
    <row r="35" spans="1:6" ht="12.75">
      <c r="A35" s="3">
        <v>280</v>
      </c>
      <c r="B35" s="2" t="s">
        <v>91</v>
      </c>
      <c r="C35" s="2" t="s">
        <v>92</v>
      </c>
      <c r="E35" s="3">
        <v>1973</v>
      </c>
      <c r="F35" s="3" t="s">
        <v>8</v>
      </c>
    </row>
    <row r="36" spans="1:7" ht="12.75">
      <c r="A36" s="3">
        <v>281</v>
      </c>
      <c r="B36" s="2" t="s">
        <v>93</v>
      </c>
      <c r="C36" s="2" t="s">
        <v>94</v>
      </c>
      <c r="D36" s="2" t="s">
        <v>95</v>
      </c>
      <c r="E36" s="3">
        <v>1952</v>
      </c>
      <c r="F36" s="3" t="s">
        <v>138</v>
      </c>
      <c r="G36" s="3" t="s">
        <v>9</v>
      </c>
    </row>
    <row r="37" spans="1:6" ht="12.75">
      <c r="A37" s="3">
        <v>282</v>
      </c>
      <c r="B37" s="2" t="s">
        <v>96</v>
      </c>
      <c r="C37" s="2" t="s">
        <v>47</v>
      </c>
      <c r="E37" s="3">
        <v>1974</v>
      </c>
      <c r="F37" s="3" t="s">
        <v>8</v>
      </c>
    </row>
    <row r="38" spans="1:6" ht="12.75">
      <c r="A38" s="3">
        <v>283</v>
      </c>
      <c r="B38" s="2" t="s">
        <v>97</v>
      </c>
      <c r="C38" s="2" t="s">
        <v>98</v>
      </c>
      <c r="E38" s="3">
        <v>1993</v>
      </c>
      <c r="F38" s="3" t="s">
        <v>20</v>
      </c>
    </row>
    <row r="39" spans="1:7" ht="12.75">
      <c r="A39" s="3">
        <v>284</v>
      </c>
      <c r="B39" s="2" t="s">
        <v>99</v>
      </c>
      <c r="C39" s="2" t="s">
        <v>100</v>
      </c>
      <c r="D39" s="2" t="s">
        <v>101</v>
      </c>
      <c r="E39" s="3">
        <v>1975</v>
      </c>
      <c r="F39" s="3" t="s">
        <v>8</v>
      </c>
      <c r="G39" s="3" t="s">
        <v>9</v>
      </c>
    </row>
    <row r="40" spans="1:6" ht="12.75">
      <c r="A40" s="3">
        <v>285</v>
      </c>
      <c r="B40" s="2" t="s">
        <v>102</v>
      </c>
      <c r="C40" s="2" t="s">
        <v>75</v>
      </c>
      <c r="D40" s="2" t="s">
        <v>103</v>
      </c>
      <c r="E40" s="3">
        <v>1981</v>
      </c>
      <c r="F40" s="3" t="s">
        <v>8</v>
      </c>
    </row>
    <row r="41" spans="1:7" ht="12.75">
      <c r="A41" s="3">
        <v>286</v>
      </c>
      <c r="B41" s="2" t="s">
        <v>104</v>
      </c>
      <c r="C41" s="2" t="s">
        <v>105</v>
      </c>
      <c r="D41" s="2" t="s">
        <v>95</v>
      </c>
      <c r="E41" s="3">
        <v>1975</v>
      </c>
      <c r="F41" s="3" t="s">
        <v>8</v>
      </c>
      <c r="G41" s="3" t="s">
        <v>9</v>
      </c>
    </row>
    <row r="42" spans="1:7" ht="12.75">
      <c r="A42" s="3">
        <v>287</v>
      </c>
      <c r="B42" s="2" t="s">
        <v>104</v>
      </c>
      <c r="C42" s="2" t="s">
        <v>106</v>
      </c>
      <c r="D42" s="2" t="s">
        <v>107</v>
      </c>
      <c r="E42" s="3">
        <v>1998</v>
      </c>
      <c r="F42" s="3" t="s">
        <v>18</v>
      </c>
      <c r="G42" s="3" t="s">
        <v>9</v>
      </c>
    </row>
    <row r="43" spans="1:6" ht="12.75">
      <c r="A43" s="3">
        <v>288</v>
      </c>
      <c r="B43" s="2" t="s">
        <v>108</v>
      </c>
      <c r="C43" s="2" t="s">
        <v>75</v>
      </c>
      <c r="D43" s="2" t="s">
        <v>109</v>
      </c>
      <c r="E43" s="3">
        <v>1972</v>
      </c>
      <c r="F43" s="3" t="s">
        <v>8</v>
      </c>
    </row>
    <row r="44" spans="1:6" ht="12.75">
      <c r="A44" s="3">
        <v>289</v>
      </c>
      <c r="B44" s="2" t="s">
        <v>110</v>
      </c>
      <c r="C44" s="2" t="s">
        <v>111</v>
      </c>
      <c r="E44" s="3">
        <v>2001</v>
      </c>
      <c r="F44" s="3" t="s">
        <v>18</v>
      </c>
    </row>
    <row r="45" spans="1:6" ht="12.75">
      <c r="A45" s="3">
        <v>290</v>
      </c>
      <c r="B45" s="2" t="s">
        <v>112</v>
      </c>
      <c r="C45" s="2" t="s">
        <v>113</v>
      </c>
      <c r="D45" s="2" t="s">
        <v>114</v>
      </c>
      <c r="E45" s="3">
        <v>1981</v>
      </c>
      <c r="F45" s="3" t="s">
        <v>8</v>
      </c>
    </row>
    <row r="46" spans="1:6" ht="12.75">
      <c r="A46" s="3">
        <v>291</v>
      </c>
      <c r="B46" s="2" t="s">
        <v>116</v>
      </c>
      <c r="C46" s="2" t="s">
        <v>115</v>
      </c>
      <c r="D46" s="2" t="s">
        <v>117</v>
      </c>
      <c r="E46" s="3">
        <v>1968</v>
      </c>
      <c r="F46" s="3" t="s">
        <v>21</v>
      </c>
    </row>
    <row r="47" spans="1:6" ht="12.75">
      <c r="A47" s="3">
        <v>292</v>
      </c>
      <c r="B47" s="2" t="s">
        <v>140</v>
      </c>
      <c r="C47" s="2" t="s">
        <v>118</v>
      </c>
      <c r="D47" s="2" t="s">
        <v>119</v>
      </c>
      <c r="E47" s="3">
        <v>1961</v>
      </c>
      <c r="F47" s="3" t="s">
        <v>138</v>
      </c>
    </row>
    <row r="48" spans="1:6" ht="12.75">
      <c r="A48" s="3">
        <v>293</v>
      </c>
      <c r="B48" s="2" t="s">
        <v>120</v>
      </c>
      <c r="C48" s="2" t="s">
        <v>121</v>
      </c>
      <c r="D48" s="2" t="s">
        <v>89</v>
      </c>
      <c r="E48" s="3">
        <v>1998</v>
      </c>
      <c r="F48" s="3" t="s">
        <v>18</v>
      </c>
    </row>
    <row r="49" spans="1:6" ht="12.75">
      <c r="A49" s="3">
        <v>294</v>
      </c>
      <c r="B49" s="2" t="s">
        <v>122</v>
      </c>
      <c r="C49" s="2" t="s">
        <v>123</v>
      </c>
      <c r="E49" s="3">
        <v>1990</v>
      </c>
      <c r="F49" s="3" t="s">
        <v>20</v>
      </c>
    </row>
    <row r="50" spans="1:6" ht="12.75">
      <c r="A50" s="3">
        <v>295</v>
      </c>
      <c r="B50" s="2" t="s">
        <v>124</v>
      </c>
      <c r="C50" s="2" t="s">
        <v>60</v>
      </c>
      <c r="D50" s="2" t="s">
        <v>125</v>
      </c>
      <c r="E50" s="3">
        <v>1962</v>
      </c>
      <c r="F50" s="3" t="s">
        <v>21</v>
      </c>
    </row>
    <row r="51" spans="1:6" ht="12.75">
      <c r="A51" s="3">
        <v>296</v>
      </c>
      <c r="B51" s="2" t="s">
        <v>126</v>
      </c>
      <c r="C51" s="2" t="s">
        <v>34</v>
      </c>
      <c r="E51" s="3">
        <v>1977</v>
      </c>
      <c r="F51" s="3" t="s">
        <v>8</v>
      </c>
    </row>
    <row r="52" spans="1:6" ht="12.75">
      <c r="A52" s="3">
        <v>297</v>
      </c>
      <c r="B52" s="2" t="s">
        <v>127</v>
      </c>
      <c r="C52" s="2" t="s">
        <v>51</v>
      </c>
      <c r="D52" s="2" t="s">
        <v>128</v>
      </c>
      <c r="E52" s="3">
        <v>1988</v>
      </c>
      <c r="F52" s="3" t="s">
        <v>20</v>
      </c>
    </row>
    <row r="53" spans="1:7" ht="12.75">
      <c r="A53" s="3">
        <v>298</v>
      </c>
      <c r="B53" s="2" t="s">
        <v>129</v>
      </c>
      <c r="C53" s="2" t="s">
        <v>130</v>
      </c>
      <c r="E53" s="3">
        <v>1983</v>
      </c>
      <c r="F53" s="3" t="s">
        <v>20</v>
      </c>
      <c r="G53" s="3" t="s">
        <v>9</v>
      </c>
    </row>
    <row r="54" spans="1:6" ht="12.75">
      <c r="A54" s="3">
        <v>299</v>
      </c>
      <c r="B54" s="2" t="s">
        <v>131</v>
      </c>
      <c r="C54" s="2" t="s">
        <v>39</v>
      </c>
      <c r="D54" s="2" t="s">
        <v>103</v>
      </c>
      <c r="E54" s="3">
        <v>1983</v>
      </c>
      <c r="F54" s="3" t="s">
        <v>20</v>
      </c>
    </row>
    <row r="55" spans="1:7" ht="12.75">
      <c r="A55" s="3">
        <v>130</v>
      </c>
      <c r="B55" s="2" t="s">
        <v>132</v>
      </c>
      <c r="C55" s="2" t="s">
        <v>133</v>
      </c>
      <c r="E55" s="3">
        <v>1998</v>
      </c>
      <c r="F55" s="3" t="s">
        <v>18</v>
      </c>
      <c r="G55" s="3" t="s">
        <v>9</v>
      </c>
    </row>
    <row r="56" spans="1:7" ht="12.75">
      <c r="A56" s="3">
        <v>131</v>
      </c>
      <c r="B56" s="2" t="s">
        <v>134</v>
      </c>
      <c r="C56" s="2" t="s">
        <v>135</v>
      </c>
      <c r="E56" s="3">
        <v>1988</v>
      </c>
      <c r="F56" s="3" t="s">
        <v>20</v>
      </c>
      <c r="G56" s="3" t="s">
        <v>9</v>
      </c>
    </row>
    <row r="57" spans="1:7" ht="12.75">
      <c r="A57" s="3">
        <v>132</v>
      </c>
      <c r="B57" s="2" t="s">
        <v>136</v>
      </c>
      <c r="C57" s="2" t="s">
        <v>70</v>
      </c>
      <c r="D57" s="2" t="s">
        <v>101</v>
      </c>
      <c r="E57" s="3">
        <v>1983</v>
      </c>
      <c r="F57" s="3" t="s">
        <v>20</v>
      </c>
      <c r="G57" s="3" t="s">
        <v>9</v>
      </c>
    </row>
    <row r="58" ht="12.75">
      <c r="F58" s="3" t="s">
        <v>139</v>
      </c>
    </row>
    <row r="59" ht="12.75">
      <c r="F59" s="3" t="s">
        <v>139</v>
      </c>
    </row>
    <row r="60" ht="12.75">
      <c r="F60" s="3" t="s">
        <v>139</v>
      </c>
    </row>
    <row r="61" ht="12.75">
      <c r="F61" s="3" t="s">
        <v>139</v>
      </c>
    </row>
    <row r="62" ht="12.75">
      <c r="F62" s="3" t="s">
        <v>139</v>
      </c>
    </row>
    <row r="63" ht="12.75">
      <c r="F63" s="3" t="s">
        <v>139</v>
      </c>
    </row>
    <row r="64" ht="12.75">
      <c r="F64" s="3" t="s">
        <v>139</v>
      </c>
    </row>
    <row r="65" ht="12.75">
      <c r="F65" s="3" t="s">
        <v>139</v>
      </c>
    </row>
    <row r="66" ht="12.75">
      <c r="F66" s="3" t="s">
        <v>139</v>
      </c>
    </row>
    <row r="67" ht="12.75">
      <c r="F67" s="3" t="s">
        <v>139</v>
      </c>
    </row>
    <row r="68" ht="12.75">
      <c r="F68" s="3" t="s">
        <v>139</v>
      </c>
    </row>
    <row r="69" ht="12.75">
      <c r="F69" s="3" t="s">
        <v>139</v>
      </c>
    </row>
    <row r="70" ht="12.75">
      <c r="F70" s="3" t="s">
        <v>139</v>
      </c>
    </row>
    <row r="71" ht="12.75">
      <c r="F71" s="3" t="s">
        <v>139</v>
      </c>
    </row>
    <row r="72" ht="12.75">
      <c r="F72" s="3" t="s">
        <v>139</v>
      </c>
    </row>
    <row r="73" ht="12.75">
      <c r="F73" s="3" t="s">
        <v>139</v>
      </c>
    </row>
    <row r="74" ht="12.75">
      <c r="F74" s="3" t="s">
        <v>139</v>
      </c>
    </row>
    <row r="75" ht="12.75">
      <c r="F75" s="3" t="s">
        <v>139</v>
      </c>
    </row>
    <row r="76" ht="12.75">
      <c r="F76" s="3" t="s">
        <v>139</v>
      </c>
    </row>
    <row r="77" ht="12.75">
      <c r="F77" s="3" t="s">
        <v>139</v>
      </c>
    </row>
    <row r="78" ht="12.75">
      <c r="F78" s="3" t="s">
        <v>139</v>
      </c>
    </row>
    <row r="79" ht="12.75">
      <c r="F79" s="3" t="s">
        <v>139</v>
      </c>
    </row>
    <row r="80" ht="12.75">
      <c r="F80" s="3" t="s">
        <v>139</v>
      </c>
    </row>
    <row r="81" ht="12.75">
      <c r="F81" s="3" t="s">
        <v>139</v>
      </c>
    </row>
    <row r="82" ht="12.75">
      <c r="F82" s="3" t="s">
        <v>139</v>
      </c>
    </row>
    <row r="83" ht="12.75">
      <c r="F83" s="3" t="s">
        <v>139</v>
      </c>
    </row>
    <row r="84" ht="12.75">
      <c r="F84" s="3" t="s">
        <v>139</v>
      </c>
    </row>
    <row r="85" ht="12.75">
      <c r="F85" s="3" t="s">
        <v>139</v>
      </c>
    </row>
    <row r="86" ht="12.75">
      <c r="F86" s="3" t="s">
        <v>139</v>
      </c>
    </row>
    <row r="87" ht="12.75">
      <c r="F87" s="3" t="s">
        <v>139</v>
      </c>
    </row>
    <row r="88" ht="12.75">
      <c r="F88" s="3" t="s">
        <v>139</v>
      </c>
    </row>
    <row r="89" ht="12.75">
      <c r="F89" s="3" t="s">
        <v>139</v>
      </c>
    </row>
    <row r="90" ht="12.75">
      <c r="F90" s="3" t="s">
        <v>139</v>
      </c>
    </row>
    <row r="91" ht="12.75">
      <c r="F91" s="3" t="s">
        <v>139</v>
      </c>
    </row>
    <row r="92" ht="12.75">
      <c r="F92" s="3" t="s">
        <v>139</v>
      </c>
    </row>
    <row r="93" ht="12.75">
      <c r="F93" s="3" t="s">
        <v>139</v>
      </c>
    </row>
    <row r="94" ht="12.75">
      <c r="F94" s="3" t="s">
        <v>139</v>
      </c>
    </row>
    <row r="95" ht="12.75">
      <c r="F95" s="3" t="s">
        <v>139</v>
      </c>
    </row>
    <row r="96" ht="12.75">
      <c r="F96" s="3" t="s">
        <v>139</v>
      </c>
    </row>
    <row r="97" ht="12.75">
      <c r="F97" s="3" t="s">
        <v>139</v>
      </c>
    </row>
    <row r="98" ht="12.75">
      <c r="F98" s="3" t="s">
        <v>139</v>
      </c>
    </row>
    <row r="99" ht="12.75">
      <c r="F99" s="3" t="s">
        <v>139</v>
      </c>
    </row>
    <row r="100" ht="12.75">
      <c r="F100" s="3" t="s">
        <v>139</v>
      </c>
    </row>
    <row r="101" ht="12.75">
      <c r="F101" s="3" t="s">
        <v>139</v>
      </c>
    </row>
    <row r="102" ht="12.75">
      <c r="F102" s="3" t="s">
        <v>139</v>
      </c>
    </row>
    <row r="103" ht="12.75">
      <c r="F103" s="3" t="s">
        <v>139</v>
      </c>
    </row>
    <row r="104" ht="12.75">
      <c r="F104" s="3" t="s">
        <v>139</v>
      </c>
    </row>
    <row r="105" ht="12.75">
      <c r="F105" s="3" t="s">
        <v>139</v>
      </c>
    </row>
    <row r="106" ht="12.75">
      <c r="F106" s="3" t="s">
        <v>139</v>
      </c>
    </row>
    <row r="107" ht="12.75">
      <c r="F107" s="3" t="s">
        <v>139</v>
      </c>
    </row>
    <row r="108" ht="12.75">
      <c r="F108" s="3" t="s">
        <v>139</v>
      </c>
    </row>
    <row r="109" ht="12.75">
      <c r="F109" s="3" t="s">
        <v>139</v>
      </c>
    </row>
    <row r="110" ht="12.75">
      <c r="F110" s="3" t="s">
        <v>139</v>
      </c>
    </row>
    <row r="111" ht="12.75">
      <c r="F111" s="3" t="s">
        <v>139</v>
      </c>
    </row>
    <row r="112" ht="12.75">
      <c r="F112" s="3" t="s">
        <v>139</v>
      </c>
    </row>
    <row r="113" ht="12.75">
      <c r="F113" s="3" t="s">
        <v>139</v>
      </c>
    </row>
    <row r="114" ht="12.75">
      <c r="F114" s="3" t="s">
        <v>139</v>
      </c>
    </row>
    <row r="115" ht="12.75">
      <c r="F115" s="3" t="s">
        <v>139</v>
      </c>
    </row>
    <row r="116" ht="12.75">
      <c r="F116" s="3" t="s">
        <v>139</v>
      </c>
    </row>
    <row r="117" ht="12.75">
      <c r="F117" s="3" t="s">
        <v>139</v>
      </c>
    </row>
    <row r="118" ht="12.75">
      <c r="F118" s="3" t="s">
        <v>139</v>
      </c>
    </row>
    <row r="119" ht="12.75">
      <c r="F119" s="3" t="s">
        <v>139</v>
      </c>
    </row>
    <row r="120" ht="12.75">
      <c r="F120" s="3" t="s">
        <v>139</v>
      </c>
    </row>
    <row r="121" ht="12.75">
      <c r="F121" s="3" t="s">
        <v>139</v>
      </c>
    </row>
    <row r="122" ht="12.75">
      <c r="F122" s="3" t="s">
        <v>139</v>
      </c>
    </row>
    <row r="123" ht="12.75">
      <c r="F123" s="3" t="s">
        <v>139</v>
      </c>
    </row>
    <row r="124" ht="12.75">
      <c r="F124" s="3" t="s">
        <v>139</v>
      </c>
    </row>
    <row r="125" ht="12.75">
      <c r="F125" s="3" t="s">
        <v>139</v>
      </c>
    </row>
    <row r="126" ht="12.75">
      <c r="F126" s="3" t="s">
        <v>139</v>
      </c>
    </row>
    <row r="127" ht="12.75">
      <c r="F127" s="3" t="s">
        <v>139</v>
      </c>
    </row>
    <row r="128" ht="12.75">
      <c r="F128" s="3" t="s">
        <v>139</v>
      </c>
    </row>
    <row r="129" ht="12.75">
      <c r="F129" s="3" t="s">
        <v>139</v>
      </c>
    </row>
    <row r="130" ht="12.75">
      <c r="F130" s="3" t="s">
        <v>139</v>
      </c>
    </row>
    <row r="131" ht="12.75">
      <c r="F131" s="3" t="s">
        <v>139</v>
      </c>
    </row>
    <row r="132" ht="12.75">
      <c r="F132" s="3" t="s">
        <v>139</v>
      </c>
    </row>
    <row r="133" ht="12.75">
      <c r="F133" s="3" t="s">
        <v>139</v>
      </c>
    </row>
    <row r="134" ht="12.75">
      <c r="F134" s="3" t="s">
        <v>139</v>
      </c>
    </row>
    <row r="135" ht="12.75">
      <c r="F135" s="3" t="s">
        <v>139</v>
      </c>
    </row>
    <row r="136" ht="12.75">
      <c r="F136" s="3" t="s">
        <v>139</v>
      </c>
    </row>
    <row r="137" ht="12.75">
      <c r="F137" s="3" t="s">
        <v>139</v>
      </c>
    </row>
    <row r="138" ht="12.75">
      <c r="F138" s="3" t="s">
        <v>139</v>
      </c>
    </row>
    <row r="139" ht="12.75">
      <c r="F139" s="3" t="s">
        <v>139</v>
      </c>
    </row>
    <row r="140" ht="12.75">
      <c r="F140" s="3" t="s">
        <v>139</v>
      </c>
    </row>
  </sheetData>
  <sheetProtection/>
  <autoFilter ref="A5:G14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9"/>
  <sheetViews>
    <sheetView view="pageBreakPreview" zoomScaleSheetLayoutView="100" zoomScalePageLayoutView="0" workbookViewId="0" topLeftCell="A1">
      <selection activeCell="B37" sqref="B37:C55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421875" style="2" customWidth="1"/>
    <col min="7" max="7" width="11.00390625" style="3" customWidth="1"/>
    <col min="8" max="8" width="13.421875" style="3" customWidth="1"/>
    <col min="9" max="9" width="14.57421875" style="3" customWidth="1"/>
    <col min="10" max="16384" width="9.140625" style="2" customWidth="1"/>
  </cols>
  <sheetData>
    <row r="1" spans="1:6" ht="15">
      <c r="A1" s="1" t="s">
        <v>22</v>
      </c>
      <c r="E1" s="3"/>
      <c r="F1" s="3"/>
    </row>
    <row r="2" spans="1:6" ht="12.75">
      <c r="A2" s="4"/>
      <c r="E2" s="3"/>
      <c r="F2" s="3"/>
    </row>
    <row r="3" spans="1:6" ht="12.75">
      <c r="A3" s="5" t="s">
        <v>13</v>
      </c>
      <c r="E3" s="3"/>
      <c r="F3" s="3"/>
    </row>
    <row r="4" spans="1:5" ht="12.75">
      <c r="A4" s="4"/>
      <c r="E4" s="3"/>
    </row>
    <row r="5" spans="1:9" s="7" customFormat="1" ht="26.25" thickBot="1">
      <c r="A5" s="13" t="s">
        <v>0</v>
      </c>
      <c r="B5" s="13" t="s">
        <v>7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11</v>
      </c>
    </row>
    <row r="6" spans="1:9" ht="13.5" customHeight="1" thickTop="1">
      <c r="A6" s="2">
        <v>1</v>
      </c>
      <c r="B6" s="8">
        <v>0.010386574074074074</v>
      </c>
      <c r="C6" s="3">
        <v>276</v>
      </c>
      <c r="D6" s="2" t="str">
        <f>VLOOKUP(C6,'Startovní listina'!A:G,2,0)</f>
        <v>Čapková</v>
      </c>
      <c r="E6" s="2" t="str">
        <f>VLOOKUP(C6,'Startovní listina'!A:G,3,0)</f>
        <v>Tereza</v>
      </c>
      <c r="F6" s="2" t="str">
        <f>VLOOKUP(C6,'Startovní listina'!A:G,4,0)</f>
        <v>BĚHÁM s Terez</v>
      </c>
      <c r="G6" s="3">
        <f>VLOOKUP(C6,'Startovní listina'!A:G,5,0)</f>
        <v>1987</v>
      </c>
      <c r="H6" s="3" t="str">
        <f>VLOOKUP(C6,'Startovní listina'!A:G,6,0)</f>
        <v>ZA</v>
      </c>
      <c r="I6" s="3" t="str">
        <f>VLOOKUP(C6,'Startovní listina'!A:G,7,0)</f>
        <v>x</v>
      </c>
    </row>
    <row r="7" spans="1:9" ht="13.5" customHeight="1">
      <c r="A7" s="2">
        <v>2</v>
      </c>
      <c r="B7" s="8">
        <v>0.012281249999999999</v>
      </c>
      <c r="C7" s="3">
        <v>269</v>
      </c>
      <c r="D7" s="2" t="str">
        <f>VLOOKUP(C7,'Startovní listina'!A:G,2,0)</f>
        <v>Karasová</v>
      </c>
      <c r="E7" s="2" t="str">
        <f>VLOOKUP(C7,'Startovní listina'!A:G,3,0)</f>
        <v>Daniela</v>
      </c>
      <c r="F7" s="2" t="str">
        <f>VLOOKUP(C7,'Startovní listina'!A:G,4,0)</f>
        <v>Team Internet PB</v>
      </c>
      <c r="G7" s="3">
        <f>VLOOKUP(C7,'Startovní listina'!A:G,5,0)</f>
        <v>2003</v>
      </c>
      <c r="H7" s="3" t="str">
        <f>VLOOKUP(C7,'Startovní listina'!A:G,6,0)</f>
        <v>ZJ</v>
      </c>
      <c r="I7" s="3" t="str">
        <f>VLOOKUP(C7,'Startovní listina'!A:G,7,0)</f>
        <v>x</v>
      </c>
    </row>
    <row r="8" spans="1:9" ht="13.5" customHeight="1">
      <c r="A8" s="2">
        <v>3</v>
      </c>
      <c r="B8" s="8">
        <v>0.012490740740740741</v>
      </c>
      <c r="C8" s="3">
        <v>255</v>
      </c>
      <c r="D8" s="2" t="str">
        <f>VLOOKUP(C8,'Startovní listina'!A:G,2,0)</f>
        <v>Hradecká</v>
      </c>
      <c r="E8" s="2" t="str">
        <f>VLOOKUP(C8,'Startovní listina'!A:G,3,0)</f>
        <v>Kateřina</v>
      </c>
      <c r="F8" s="2" t="str">
        <f>VLOOKUP(C8,'Startovní listina'!A:G,4,0)</f>
        <v>Triatlon team Příbram</v>
      </c>
      <c r="G8" s="3">
        <f>VLOOKUP(C8,'Startovní listina'!A:G,5,0)</f>
        <v>1982</v>
      </c>
      <c r="H8" s="3" t="str">
        <f>VLOOKUP(C8,'Startovní listina'!A:G,6,0)</f>
        <v>za</v>
      </c>
      <c r="I8" s="3" t="str">
        <f>VLOOKUP(C8,'Startovní listina'!A:G,7,0)</f>
        <v>x</v>
      </c>
    </row>
    <row r="9" spans="1:9" ht="13.5" customHeight="1">
      <c r="A9" s="2">
        <v>4</v>
      </c>
      <c r="B9" s="8">
        <v>0.01254398148148148</v>
      </c>
      <c r="C9" s="3">
        <v>256</v>
      </c>
      <c r="D9" s="2" t="str">
        <f>VLOOKUP(C9,'Startovní listina'!A:G,2,0)</f>
        <v>Grygarová</v>
      </c>
      <c r="E9" s="2" t="str">
        <f>VLOOKUP(C9,'Startovní listina'!A:G,3,0)</f>
        <v>Jana</v>
      </c>
      <c r="F9" s="2" t="str">
        <f>VLOOKUP(C9,'Startovní listina'!A:G,4,0)</f>
        <v>Kokrdov</v>
      </c>
      <c r="G9" s="3">
        <f>VLOOKUP(C9,'Startovní listina'!A:G,5,0)</f>
        <v>1979</v>
      </c>
      <c r="H9" s="3" t="str">
        <f>VLOOKUP(C9,'Startovní listina'!A:G,6,0)</f>
        <v>zb</v>
      </c>
      <c r="I9" s="3" t="str">
        <f>VLOOKUP(C9,'Startovní listina'!A:G,7,0)</f>
        <v> </v>
      </c>
    </row>
    <row r="10" spans="1:9" ht="13.5" customHeight="1">
      <c r="A10" s="2">
        <v>5</v>
      </c>
      <c r="B10" s="8">
        <v>0.01332638888888889</v>
      </c>
      <c r="C10" s="3">
        <v>299</v>
      </c>
      <c r="D10" s="2" t="str">
        <f>VLOOKUP(C10,'Startovní listina'!A:G,2,0)</f>
        <v>Sajdlová</v>
      </c>
      <c r="E10" s="2" t="str">
        <f>VLOOKUP(C10,'Startovní listina'!A:G,3,0)</f>
        <v>Jana</v>
      </c>
      <c r="F10" s="2" t="str">
        <f>VLOOKUP(C10,'Startovní listina'!A:G,4,0)</f>
        <v>Žižkovký Tygři</v>
      </c>
      <c r="G10" s="3">
        <f>VLOOKUP(C10,'Startovní listina'!A:G,5,0)</f>
        <v>1983</v>
      </c>
      <c r="H10" s="3" t="str">
        <f>VLOOKUP(C10,'Startovní listina'!A:G,6,0)</f>
        <v>ZA</v>
      </c>
      <c r="I10" s="3">
        <f>VLOOKUP(C10,'Startovní listina'!A:G,7,0)</f>
        <v>0</v>
      </c>
    </row>
    <row r="11" spans="1:9" ht="13.5" customHeight="1">
      <c r="A11" s="2">
        <v>6</v>
      </c>
      <c r="B11" s="8">
        <v>0.013371527777777776</v>
      </c>
      <c r="C11" s="3">
        <v>290</v>
      </c>
      <c r="D11" s="2" t="str">
        <f>VLOOKUP(C11,'Startovní listina'!A:G,2,0)</f>
        <v>Wallcon</v>
      </c>
      <c r="E11" s="2" t="str">
        <f>VLOOKUP(C11,'Startovní listina'!A:G,3,0)</f>
        <v>Martina</v>
      </c>
      <c r="F11" s="2" t="str">
        <f>VLOOKUP(C11,'Startovní listina'!A:G,4,0)</f>
        <v>Lokomotiva Beroun</v>
      </c>
      <c r="G11" s="3">
        <f>VLOOKUP(C11,'Startovní listina'!A:G,5,0)</f>
        <v>1981</v>
      </c>
      <c r="H11" s="3" t="str">
        <f>VLOOKUP(C11,'Startovní listina'!A:G,6,0)</f>
        <v>ZB</v>
      </c>
      <c r="I11" s="3">
        <f>VLOOKUP(C11,'Startovní listina'!A:G,7,0)</f>
        <v>0</v>
      </c>
    </row>
    <row r="12" spans="1:9" ht="13.5" customHeight="1">
      <c r="A12" s="2">
        <v>7</v>
      </c>
      <c r="B12" s="8">
        <v>0.013421296296296297</v>
      </c>
      <c r="C12" s="3">
        <v>274</v>
      </c>
      <c r="D12" s="2" t="str">
        <f>VLOOKUP(C12,'Startovní listina'!A:G,2,0)</f>
        <v>Řechková</v>
      </c>
      <c r="E12" s="2" t="str">
        <f>VLOOKUP(C12,'Startovní listina'!A:G,3,0)</f>
        <v>Svatava</v>
      </c>
      <c r="F12" s="2" t="str">
        <f>VLOOKUP(C12,'Startovní listina'!A:G,4,0)</f>
        <v>OXYGEN PŘÍBRAM</v>
      </c>
      <c r="G12" s="3">
        <f>VLOOKUP(C12,'Startovní listina'!A:G,5,0)</f>
        <v>1967</v>
      </c>
      <c r="H12" s="3" t="str">
        <f>VLOOKUP(C12,'Startovní listina'!A:G,6,0)</f>
        <v>ZC</v>
      </c>
      <c r="I12" s="3" t="str">
        <f>VLOOKUP(C12,'Startovní listina'!A:G,7,0)</f>
        <v>x</v>
      </c>
    </row>
    <row r="13" spans="1:9" ht="12.75" customHeight="1">
      <c r="A13" s="2">
        <v>8</v>
      </c>
      <c r="B13" s="8">
        <v>0.013466435185185185</v>
      </c>
      <c r="C13" s="3">
        <v>291</v>
      </c>
      <c r="D13" s="2" t="str">
        <f>VLOOKUP(C13,'Startovní listina'!A:G,2,0)</f>
        <v>Lukášková </v>
      </c>
      <c r="E13" s="2" t="str">
        <f>VLOOKUP(C13,'Startovní listina'!A:G,3,0)</f>
        <v>Zlata</v>
      </c>
      <c r="F13" s="2" t="str">
        <f>VLOOKUP(C13,'Startovní listina'!A:G,4,0)</f>
        <v>AC FALCON Rokycany</v>
      </c>
      <c r="G13" s="3">
        <f>VLOOKUP(C13,'Startovní listina'!A:G,5,0)</f>
        <v>1968</v>
      </c>
      <c r="H13" s="3" t="str">
        <f>VLOOKUP(C13,'Startovní listina'!A:G,6,0)</f>
        <v>ZC</v>
      </c>
      <c r="I13" s="3">
        <f>VLOOKUP(C13,'Startovní listina'!A:G,7,0)</f>
        <v>0</v>
      </c>
    </row>
    <row r="14" spans="1:9" ht="13.5" customHeight="1">
      <c r="A14" s="2">
        <v>9</v>
      </c>
      <c r="B14" s="8">
        <v>0.01353472222222222</v>
      </c>
      <c r="C14" s="3">
        <v>268</v>
      </c>
      <c r="D14" s="2" t="str">
        <f>VLOOKUP(C14,'Startovní listina'!A:G,2,0)</f>
        <v>Večerková</v>
      </c>
      <c r="E14" s="2" t="str">
        <f>VLOOKUP(C14,'Startovní listina'!A:G,3,0)</f>
        <v>Marcela</v>
      </c>
      <c r="F14" s="2" t="str">
        <f>VLOOKUP(C14,'Startovní listina'!A:G,4,0)</f>
        <v>Veverky</v>
      </c>
      <c r="G14" s="3">
        <f>VLOOKUP(C14,'Startovní listina'!A:G,5,0)</f>
        <v>1981</v>
      </c>
      <c r="H14" s="3" t="str">
        <f>VLOOKUP(C14,'Startovní listina'!A:G,6,0)</f>
        <v>ZB</v>
      </c>
      <c r="I14" s="3" t="str">
        <f>VLOOKUP(C14,'Startovní listina'!A:G,7,0)</f>
        <v>x</v>
      </c>
    </row>
    <row r="15" spans="1:9" ht="13.5" customHeight="1">
      <c r="A15" s="2">
        <v>10</v>
      </c>
      <c r="B15" s="8">
        <v>0.013877314814814815</v>
      </c>
      <c r="C15" s="3">
        <v>275</v>
      </c>
      <c r="D15" s="2" t="str">
        <f>VLOOKUP(C15,'Startovní listina'!A:G,2,0)</f>
        <v>Samková</v>
      </c>
      <c r="E15" s="2" t="str">
        <f>VLOOKUP(C15,'Startovní listina'!A:G,3,0)</f>
        <v>Nikola</v>
      </c>
      <c r="F15" s="2" t="str">
        <f>VLOOKUP(C15,'Startovní listina'!A:G,4,0)</f>
        <v>BKČS</v>
      </c>
      <c r="G15" s="3">
        <f>VLOOKUP(C15,'Startovní listina'!A:G,5,0)</f>
        <v>1988</v>
      </c>
      <c r="H15" s="3" t="str">
        <f>VLOOKUP(C15,'Startovní listina'!A:G,6,0)</f>
        <v>ZA</v>
      </c>
      <c r="I15" s="3">
        <f>VLOOKUP(C15,'Startovní listina'!A:G,7,0)</f>
        <v>0</v>
      </c>
    </row>
    <row r="16" spans="1:9" ht="13.5" customHeight="1">
      <c r="A16" s="2">
        <v>11</v>
      </c>
      <c r="B16" s="8">
        <v>0.01408912037037037</v>
      </c>
      <c r="C16" s="3">
        <v>270</v>
      </c>
      <c r="D16" s="2" t="str">
        <f>VLOOKUP(C16,'Startovní listina'!A:G,2,0)</f>
        <v>Karasová </v>
      </c>
      <c r="E16" s="2" t="str">
        <f>VLOOKUP(C16,'Startovní listina'!A:G,3,0)</f>
        <v>Věra</v>
      </c>
      <c r="F16" s="2" t="str">
        <f>VLOOKUP(C16,'Startovní listina'!A:G,4,0)</f>
        <v>Team Internet PB</v>
      </c>
      <c r="G16" s="3">
        <f>VLOOKUP(C16,'Startovní listina'!A:G,5,0)</f>
        <v>1972</v>
      </c>
      <c r="H16" s="3" t="str">
        <f>VLOOKUP(C16,'Startovní listina'!A:G,6,0)</f>
        <v>ZB</v>
      </c>
      <c r="I16" s="3" t="str">
        <f>VLOOKUP(C16,'Startovní listina'!A:G,7,0)</f>
        <v>x</v>
      </c>
    </row>
    <row r="17" spans="1:9" ht="13.5" customHeight="1">
      <c r="A17" s="2">
        <v>12</v>
      </c>
      <c r="B17" s="8">
        <v>0.014141203703703704</v>
      </c>
      <c r="C17" s="3">
        <v>278</v>
      </c>
      <c r="D17" s="2" t="str">
        <f>VLOOKUP(C17,'Startovní listina'!A:G,2,0)</f>
        <v>Kadlecová</v>
      </c>
      <c r="E17" s="2" t="str">
        <f>VLOOKUP(C17,'Startovní listina'!A:G,3,0)</f>
        <v>Zuzana</v>
      </c>
      <c r="F17" s="2" t="str">
        <f>VLOOKUP(C17,'Startovní listina'!A:G,4,0)</f>
        <v>Vyběhej se</v>
      </c>
      <c r="G17" s="3">
        <f>VLOOKUP(C17,'Startovní listina'!A:G,5,0)</f>
        <v>1990</v>
      </c>
      <c r="H17" s="3" t="str">
        <f>VLOOKUP(C17,'Startovní listina'!A:G,6,0)</f>
        <v>ZA</v>
      </c>
      <c r="I17" s="3">
        <f>VLOOKUP(C17,'Startovní listina'!A:G,7,0)</f>
        <v>0</v>
      </c>
    </row>
    <row r="18" spans="1:9" ht="12.75" customHeight="1">
      <c r="A18" s="2">
        <v>13</v>
      </c>
      <c r="B18" s="8">
        <v>0.014216435185185186</v>
      </c>
      <c r="C18" s="3">
        <v>295</v>
      </c>
      <c r="D18" s="2" t="str">
        <f>VLOOKUP(C18,'Startovní listina'!A:G,2,0)</f>
        <v>Vlachynská</v>
      </c>
      <c r="E18" s="2" t="str">
        <f>VLOOKUP(C18,'Startovní listina'!A:G,3,0)</f>
        <v>Libuše</v>
      </c>
      <c r="F18" s="2" t="str">
        <f>VLOOKUP(C18,'Startovní listina'!A:G,4,0)</f>
        <v>Liga 100 Praha</v>
      </c>
      <c r="G18" s="3">
        <f>VLOOKUP(C18,'Startovní listina'!A:G,5,0)</f>
        <v>1962</v>
      </c>
      <c r="H18" s="3" t="str">
        <f>VLOOKUP(C18,'Startovní listina'!A:G,6,0)</f>
        <v>ZC</v>
      </c>
      <c r="I18" s="3">
        <f>VLOOKUP(C18,'Startovní listina'!A:G,7,0)</f>
        <v>0</v>
      </c>
    </row>
    <row r="19" spans="1:9" ht="12.75" customHeight="1">
      <c r="A19" s="2">
        <v>14</v>
      </c>
      <c r="B19" s="8">
        <v>0.014460648148148148</v>
      </c>
      <c r="C19" s="3">
        <v>253</v>
      </c>
      <c r="D19" s="2" t="str">
        <f>VLOOKUP(C19,'Startovní listina'!A:G,2,0)</f>
        <v>Fraňková</v>
      </c>
      <c r="E19" s="2" t="str">
        <f>VLOOKUP(C19,'Startovní listina'!A:G,3,0)</f>
        <v>Michaela</v>
      </c>
      <c r="F19" s="2" t="str">
        <f>VLOOKUP(C19,'Startovní listina'!A:G,4,0)</f>
        <v>FRANĚK TEAM VYSOKÁ</v>
      </c>
      <c r="G19" s="3">
        <f>VLOOKUP(C19,'Startovní listina'!A:G,5,0)</f>
        <v>1970</v>
      </c>
      <c r="H19" s="3" t="str">
        <f>VLOOKUP(C19,'Startovní listina'!A:G,6,0)</f>
        <v>zc</v>
      </c>
      <c r="I19" s="3" t="str">
        <f>VLOOKUP(C19,'Startovní listina'!A:G,7,0)</f>
        <v> </v>
      </c>
    </row>
    <row r="20" spans="1:9" ht="13.5" customHeight="1">
      <c r="A20" s="2">
        <v>15</v>
      </c>
      <c r="B20" s="8">
        <v>0.014577546296296297</v>
      </c>
      <c r="C20" s="3">
        <v>284</v>
      </c>
      <c r="D20" s="2" t="str">
        <f>VLOOKUP(C20,'Startovní listina'!A:G,2,0)</f>
        <v>Skaličková</v>
      </c>
      <c r="E20" s="2" t="str">
        <f>VLOOKUP(C20,'Startovní listina'!A:G,3,0)</f>
        <v>Vladimíra</v>
      </c>
      <c r="F20" s="2" t="str">
        <f>VLOOKUP(C20,'Startovní listina'!A:G,4,0)</f>
        <v>TRI KLUB PŘÍBRAM</v>
      </c>
      <c r="G20" s="3">
        <f>VLOOKUP(C20,'Startovní listina'!A:G,5,0)</f>
        <v>1975</v>
      </c>
      <c r="H20" s="3" t="str">
        <f>VLOOKUP(C20,'Startovní listina'!A:G,6,0)</f>
        <v>ZB</v>
      </c>
      <c r="I20" s="3" t="str">
        <f>VLOOKUP(C20,'Startovní listina'!A:G,7,0)</f>
        <v>x</v>
      </c>
    </row>
    <row r="21" spans="1:9" ht="13.5" customHeight="1">
      <c r="A21" s="2">
        <v>16</v>
      </c>
      <c r="B21" s="8">
        <v>0.01461226851851852</v>
      </c>
      <c r="C21" s="3">
        <v>289</v>
      </c>
      <c r="D21" s="2" t="str">
        <f>VLOOKUP(C21,'Startovní listina'!A:G,2,0)</f>
        <v>Ksandrová</v>
      </c>
      <c r="E21" s="2" t="str">
        <f>VLOOKUP(C21,'Startovní listina'!A:G,3,0)</f>
        <v>Eliška</v>
      </c>
      <c r="F21" s="2">
        <f>VLOOKUP(C21,'Startovní listina'!A:G,4,0)</f>
        <v>0</v>
      </c>
      <c r="G21" s="3">
        <f>VLOOKUP(C21,'Startovní listina'!A:G,5,0)</f>
        <v>2001</v>
      </c>
      <c r="H21" s="3" t="str">
        <f>VLOOKUP(C21,'Startovní listina'!A:G,6,0)</f>
        <v>ZJ</v>
      </c>
      <c r="I21" s="3">
        <f>VLOOKUP(C21,'Startovní listina'!A:G,7,0)</f>
        <v>0</v>
      </c>
    </row>
    <row r="22" spans="1:9" ht="13.5" customHeight="1">
      <c r="A22" s="2">
        <v>17</v>
      </c>
      <c r="B22" s="8">
        <v>0.014623842592592593</v>
      </c>
      <c r="C22" s="3">
        <v>282</v>
      </c>
      <c r="D22" s="2" t="str">
        <f>VLOOKUP(C22,'Startovní listina'!A:G,2,0)</f>
        <v>Jeníková </v>
      </c>
      <c r="E22" s="2" t="str">
        <f>VLOOKUP(C22,'Startovní listina'!A:G,3,0)</f>
        <v>Zdeňka </v>
      </c>
      <c r="F22" s="2">
        <f>VLOOKUP(C22,'Startovní listina'!A:G,4,0)</f>
        <v>0</v>
      </c>
      <c r="G22" s="3">
        <f>VLOOKUP(C22,'Startovní listina'!A:G,5,0)</f>
        <v>1974</v>
      </c>
      <c r="H22" s="3" t="str">
        <f>VLOOKUP(C22,'Startovní listina'!A:G,6,0)</f>
        <v>ZB</v>
      </c>
      <c r="I22" s="3">
        <f>VLOOKUP(C22,'Startovní listina'!A:G,7,0)</f>
        <v>0</v>
      </c>
    </row>
    <row r="23" spans="1:9" s="11" customFormat="1" ht="13.5" customHeight="1">
      <c r="A23" s="11">
        <v>18</v>
      </c>
      <c r="B23" s="12">
        <v>0.014689814814814815</v>
      </c>
      <c r="C23" s="3">
        <v>288</v>
      </c>
      <c r="D23" s="2" t="str">
        <f>VLOOKUP(C23,'Startovní listina'!A:G,2,0)</f>
        <v>Válová </v>
      </c>
      <c r="E23" s="2" t="str">
        <f>VLOOKUP(C23,'Startovní listina'!A:G,3,0)</f>
        <v>Jitka</v>
      </c>
      <c r="F23" s="2" t="str">
        <f>VLOOKUP(C23,'Startovní listina'!A:G,4,0)</f>
        <v>Rožmitál B.H.A.</v>
      </c>
      <c r="G23" s="3">
        <f>VLOOKUP(C23,'Startovní listina'!A:G,5,0)</f>
        <v>1972</v>
      </c>
      <c r="H23" s="3" t="str">
        <f>VLOOKUP(C23,'Startovní listina'!A:G,6,0)</f>
        <v>ZB</v>
      </c>
      <c r="I23" s="3">
        <f>VLOOKUP(C23,'Startovní listina'!A:G,7,0)</f>
        <v>0</v>
      </c>
    </row>
    <row r="24" spans="1:9" ht="13.5" customHeight="1">
      <c r="A24" s="2">
        <v>19</v>
      </c>
      <c r="B24" s="8">
        <v>0.01477662037037037</v>
      </c>
      <c r="C24" s="3">
        <v>280</v>
      </c>
      <c r="D24" s="2" t="str">
        <f>VLOOKUP(C24,'Startovní listina'!A:G,2,0)</f>
        <v>Smetanová</v>
      </c>
      <c r="E24" s="2" t="str">
        <f>VLOOKUP(C24,'Startovní listina'!A:G,3,0)</f>
        <v>Monika</v>
      </c>
      <c r="F24" s="2">
        <f>VLOOKUP(C24,'Startovní listina'!A:G,4,0)</f>
        <v>0</v>
      </c>
      <c r="G24" s="3">
        <f>VLOOKUP(C24,'Startovní listina'!A:G,5,0)</f>
        <v>1973</v>
      </c>
      <c r="H24" s="3" t="str">
        <f>VLOOKUP(C24,'Startovní listina'!A:G,6,0)</f>
        <v>ZB</v>
      </c>
      <c r="I24" s="3">
        <f>VLOOKUP(C24,'Startovní listina'!A:G,7,0)</f>
        <v>0</v>
      </c>
    </row>
    <row r="25" spans="1:9" ht="13.5" customHeight="1">
      <c r="A25" s="2">
        <v>20</v>
      </c>
      <c r="B25" s="8">
        <v>0.014950231481481481</v>
      </c>
      <c r="C25" s="3">
        <v>254</v>
      </c>
      <c r="D25" s="2" t="str">
        <f>VLOOKUP(C25,'Startovní listina'!A:G,2,0)</f>
        <v>Štefanová</v>
      </c>
      <c r="E25" s="2" t="str">
        <f>VLOOKUP(C25,'Startovní listina'!A:G,3,0)</f>
        <v>Lucie</v>
      </c>
      <c r="F25" s="2">
        <f>VLOOKUP(C25,'Startovní listina'!A:G,4,0)</f>
        <v>0</v>
      </c>
      <c r="G25" s="3">
        <f>VLOOKUP(C25,'Startovní listina'!A:G,5,0)</f>
        <v>1979</v>
      </c>
      <c r="H25" s="3" t="str">
        <f>VLOOKUP(C25,'Startovní listina'!A:G,6,0)</f>
        <v>zb</v>
      </c>
      <c r="I25" s="3" t="str">
        <f>VLOOKUP(C25,'Startovní listina'!A:G,7,0)</f>
        <v>x</v>
      </c>
    </row>
    <row r="26" spans="1:9" ht="13.5" customHeight="1">
      <c r="A26" s="2">
        <v>21</v>
      </c>
      <c r="B26" s="8">
        <v>0.014989583333333334</v>
      </c>
      <c r="C26" s="3">
        <v>293</v>
      </c>
      <c r="D26" s="2" t="str">
        <f>VLOOKUP(C26,'Startovní listina'!A:G,2,0)</f>
        <v>Kubová</v>
      </c>
      <c r="E26" s="2" t="str">
        <f>VLOOKUP(C26,'Startovní listina'!A:G,3,0)</f>
        <v>Kristýny</v>
      </c>
      <c r="F26" s="2" t="str">
        <f>VLOOKUP(C26,'Startovní listina'!A:G,4,0)</f>
        <v>Vyběhej se</v>
      </c>
      <c r="G26" s="3">
        <f>VLOOKUP(C26,'Startovní listina'!A:G,5,0)</f>
        <v>1998</v>
      </c>
      <c r="H26" s="3" t="str">
        <f>VLOOKUP(C26,'Startovní listina'!A:G,6,0)</f>
        <v>ZJ</v>
      </c>
      <c r="I26" s="3">
        <f>VLOOKUP(C26,'Startovní listina'!A:G,7,0)</f>
        <v>0</v>
      </c>
    </row>
    <row r="27" spans="1:9" ht="13.5" customHeight="1">
      <c r="A27" s="2">
        <v>22</v>
      </c>
      <c r="B27" s="8">
        <v>0.015086805555555556</v>
      </c>
      <c r="C27" s="3">
        <v>262</v>
      </c>
      <c r="D27" s="2" t="str">
        <f>VLOOKUP(C27,'Startovní listina'!A:G,2,0)</f>
        <v>Bejčková</v>
      </c>
      <c r="E27" s="2" t="str">
        <f>VLOOKUP(C27,'Startovní listina'!A:G,3,0)</f>
        <v>Zlatuše</v>
      </c>
      <c r="F27" s="2" t="str">
        <f>VLOOKUP(C27,'Startovní listina'!A:G,4,0)</f>
        <v>SK BEJKOVO</v>
      </c>
      <c r="G27" s="3">
        <f>VLOOKUP(C27,'Startovní listina'!A:G,5,0)</f>
        <v>1974</v>
      </c>
      <c r="H27" s="3" t="str">
        <f>VLOOKUP(C27,'Startovní listina'!A:G,6,0)</f>
        <v>ZB</v>
      </c>
      <c r="I27" s="3" t="str">
        <f>VLOOKUP(C27,'Startovní listina'!A:G,7,0)</f>
        <v>x</v>
      </c>
    </row>
    <row r="28" spans="1:9" ht="13.5" customHeight="1">
      <c r="A28" s="2">
        <v>23</v>
      </c>
      <c r="B28" s="8">
        <v>0.015299768518518518</v>
      </c>
      <c r="C28" s="3">
        <v>258</v>
      </c>
      <c r="D28" s="2" t="str">
        <f>VLOOKUP(C28,'Startovní listina'!A:G,2,0)</f>
        <v>Vesecká</v>
      </c>
      <c r="E28" s="2" t="str">
        <f>VLOOKUP(C28,'Startovní listina'!A:G,3,0)</f>
        <v>Renáta</v>
      </c>
      <c r="F28" s="2" t="str">
        <f>VLOOKUP(C28,'Startovní listina'!A:G,4,0)</f>
        <v>Pankration gym</v>
      </c>
      <c r="G28" s="3">
        <f>VLOOKUP(C28,'Startovní listina'!A:G,5,0)</f>
        <v>1973</v>
      </c>
      <c r="H28" s="3" t="str">
        <f>VLOOKUP(C28,'Startovní listina'!A:G,6,0)</f>
        <v>zb</v>
      </c>
      <c r="I28" s="3" t="str">
        <f>VLOOKUP(C28,'Startovní listina'!A:G,7,0)</f>
        <v>x</v>
      </c>
    </row>
    <row r="29" spans="1:9" ht="13.5" customHeight="1">
      <c r="A29" s="2">
        <v>24</v>
      </c>
      <c r="B29" s="8">
        <v>0.015509259259259257</v>
      </c>
      <c r="C29" s="3">
        <v>272</v>
      </c>
      <c r="D29" s="2" t="str">
        <f>VLOOKUP(C29,'Startovní listina'!A:G,2,0)</f>
        <v>Horáčková </v>
      </c>
      <c r="E29" s="2" t="str">
        <f>VLOOKUP(C29,'Startovní listina'!A:G,3,0)</f>
        <v>Jitka</v>
      </c>
      <c r="F29" s="2">
        <f>VLOOKUP(C29,'Startovní listina'!A:G,4,0)</f>
        <v>0</v>
      </c>
      <c r="G29" s="3">
        <f>VLOOKUP(C29,'Startovní listina'!A:G,5,0)</f>
        <v>1980</v>
      </c>
      <c r="H29" s="3" t="str">
        <f>VLOOKUP(C29,'Startovní listina'!A:G,6,0)</f>
        <v>ZB</v>
      </c>
      <c r="I29" s="3" t="str">
        <f>VLOOKUP(C29,'Startovní listina'!A:G,7,0)</f>
        <v>x</v>
      </c>
    </row>
    <row r="30" spans="1:9" ht="13.5" customHeight="1">
      <c r="A30" s="2">
        <v>25</v>
      </c>
      <c r="B30" s="8">
        <v>0.015655092592592592</v>
      </c>
      <c r="C30" s="3">
        <v>296</v>
      </c>
      <c r="D30" s="2" t="str">
        <f>VLOOKUP(C30,'Startovní listina'!A:G,2,0)</f>
        <v>Spilková</v>
      </c>
      <c r="E30" s="2" t="str">
        <f>VLOOKUP(C30,'Startovní listina'!A:G,3,0)</f>
        <v>Lucie</v>
      </c>
      <c r="F30" s="2">
        <f>VLOOKUP(C30,'Startovní listina'!A:G,4,0)</f>
        <v>0</v>
      </c>
      <c r="G30" s="3">
        <f>VLOOKUP(C30,'Startovní listina'!A:G,5,0)</f>
        <v>1977</v>
      </c>
      <c r="H30" s="3" t="str">
        <f>VLOOKUP(C30,'Startovní listina'!A:G,6,0)</f>
        <v>ZB</v>
      </c>
      <c r="I30" s="3">
        <f>VLOOKUP(C30,'Startovní listina'!A:G,7,0)</f>
        <v>0</v>
      </c>
    </row>
    <row r="31" spans="1:9" ht="13.5" customHeight="1">
      <c r="A31" s="2">
        <v>26</v>
      </c>
      <c r="B31" s="8">
        <v>0.015797453703703706</v>
      </c>
      <c r="C31" s="3">
        <v>267</v>
      </c>
      <c r="D31" s="2" t="str">
        <f>VLOOKUP(C31,'Startovní listina'!A:G,2,0)</f>
        <v>Grossová</v>
      </c>
      <c r="E31" s="2" t="str">
        <f>VLOOKUP(C31,'Startovní listina'!A:G,3,0)</f>
        <v>Tereza</v>
      </c>
      <c r="F31" s="2">
        <f>VLOOKUP(C31,'Startovní listina'!A:G,4,0)</f>
        <v>0</v>
      </c>
      <c r="G31" s="3">
        <f>VLOOKUP(C31,'Startovní listina'!A:G,5,0)</f>
        <v>1991</v>
      </c>
      <c r="H31" s="3" t="str">
        <f>VLOOKUP(C31,'Startovní listina'!A:G,6,0)</f>
        <v>ZA</v>
      </c>
      <c r="I31" s="3">
        <f>VLOOKUP(C31,'Startovní listina'!A:G,7,0)</f>
        <v>0</v>
      </c>
    </row>
    <row r="32" spans="1:9" ht="13.5" customHeight="1">
      <c r="A32" s="2">
        <v>27</v>
      </c>
      <c r="B32" s="8">
        <v>0.015945601851851853</v>
      </c>
      <c r="C32" s="3">
        <v>131</v>
      </c>
      <c r="D32" s="2" t="str">
        <f>VLOOKUP(C32,'Startovní listina'!A:G,2,0)</f>
        <v>Cajthamlová</v>
      </c>
      <c r="E32" s="2" t="str">
        <f>VLOOKUP(C32,'Startovní listina'!A:G,3,0)</f>
        <v>Natálie</v>
      </c>
      <c r="F32" s="2">
        <f>VLOOKUP(C32,'Startovní listina'!A:G,4,0)</f>
        <v>0</v>
      </c>
      <c r="G32" s="3">
        <f>VLOOKUP(C32,'Startovní listina'!A:G,5,0)</f>
        <v>1988</v>
      </c>
      <c r="H32" s="3" t="str">
        <f>VLOOKUP(C32,'Startovní listina'!A:G,6,0)</f>
        <v>ZA</v>
      </c>
      <c r="I32" s="3" t="str">
        <f>VLOOKUP(C32,'Startovní listina'!A:G,7,0)</f>
        <v>x</v>
      </c>
    </row>
    <row r="33" spans="1:9" ht="13.5" customHeight="1">
      <c r="A33" s="2">
        <v>28</v>
      </c>
      <c r="B33" s="8">
        <v>0.016368055555555556</v>
      </c>
      <c r="C33" s="3">
        <v>279</v>
      </c>
      <c r="D33" s="2" t="str">
        <f>VLOOKUP(C33,'Startovní listina'!A:G,2,0)</f>
        <v>Dragounová</v>
      </c>
      <c r="E33" s="2" t="str">
        <f>VLOOKUP(C33,'Startovní listina'!A:G,3,0)</f>
        <v>Jitka</v>
      </c>
      <c r="F33" s="2">
        <f>VLOOKUP(C33,'Startovní listina'!A:G,4,0)</f>
        <v>0</v>
      </c>
      <c r="G33" s="3">
        <f>VLOOKUP(C33,'Startovní listina'!A:G,5,0)</f>
        <v>1977</v>
      </c>
      <c r="H33" s="3" t="str">
        <f>VLOOKUP(C33,'Startovní listina'!A:G,6,0)</f>
        <v>ZB</v>
      </c>
      <c r="I33" s="3">
        <f>VLOOKUP(C33,'Startovní listina'!A:G,7,0)</f>
        <v>0</v>
      </c>
    </row>
    <row r="34" spans="1:9" ht="13.5" customHeight="1">
      <c r="A34" s="2">
        <v>29</v>
      </c>
      <c r="B34" s="8">
        <v>0.0164212962962963</v>
      </c>
      <c r="C34" s="3">
        <v>273</v>
      </c>
      <c r="D34" s="2" t="str">
        <f>VLOOKUP(C34,'Startovní listina'!A:G,2,0)</f>
        <v>Karasová</v>
      </c>
      <c r="E34" s="2" t="str">
        <f>VLOOKUP(C34,'Startovní listina'!A:G,3,0)</f>
        <v>Anna</v>
      </c>
      <c r="F34" s="2" t="str">
        <f>VLOOKUP(C34,'Startovní listina'!A:G,4,0)</f>
        <v>Team Internet PB</v>
      </c>
      <c r="G34" s="3">
        <f>VLOOKUP(C34,'Startovní listina'!A:G,5,0)</f>
        <v>2006</v>
      </c>
      <c r="H34" s="3" t="str">
        <f>VLOOKUP(C34,'Startovní listina'!A:G,6,0)</f>
        <v>ZJ</v>
      </c>
      <c r="I34" s="3" t="str">
        <f>VLOOKUP(C34,'Startovní listina'!A:G,7,0)</f>
        <v>x</v>
      </c>
    </row>
    <row r="35" spans="1:9" ht="12.75" customHeight="1">
      <c r="A35" s="2">
        <v>30</v>
      </c>
      <c r="B35" s="8">
        <v>0.01642476851851852</v>
      </c>
      <c r="C35" s="3">
        <v>265</v>
      </c>
      <c r="D35" s="2" t="str">
        <f>VLOOKUP(C35,'Startovní listina'!A:G,2,0)</f>
        <v>Hofmanová</v>
      </c>
      <c r="E35" s="2" t="str">
        <f>VLOOKUP(C35,'Startovní listina'!A:G,3,0)</f>
        <v>Libuše</v>
      </c>
      <c r="F35" s="2">
        <f>VLOOKUP(C35,'Startovní listina'!A:G,4,0)</f>
        <v>0</v>
      </c>
      <c r="G35" s="3">
        <f>VLOOKUP(C35,'Startovní listina'!A:G,5,0)</f>
        <v>1971</v>
      </c>
      <c r="H35" s="3" t="str">
        <f>VLOOKUP(C35,'Startovní listina'!A:G,6,0)</f>
        <v>ZC</v>
      </c>
      <c r="I35" s="3" t="str">
        <f>VLOOKUP(C35,'Startovní listina'!A:G,7,0)</f>
        <v>  </v>
      </c>
    </row>
    <row r="36" spans="1:9" ht="13.5" customHeight="1">
      <c r="A36" s="2">
        <v>31</v>
      </c>
      <c r="B36" s="8">
        <v>0.016543981481481482</v>
      </c>
      <c r="C36" s="3">
        <v>271</v>
      </c>
      <c r="D36" s="2" t="str">
        <f>VLOOKUP(C36,'Startovní listina'!A:G,2,0)</f>
        <v>Hřídelová </v>
      </c>
      <c r="E36" s="2" t="str">
        <f>VLOOKUP(C36,'Startovní listina'!A:G,3,0)</f>
        <v>Lenka</v>
      </c>
      <c r="F36" s="2">
        <f>VLOOKUP(C36,'Startovní listina'!A:G,4,0)</f>
        <v>0</v>
      </c>
      <c r="G36" s="3">
        <f>VLOOKUP(C36,'Startovní listina'!A:G,5,0)</f>
        <v>1984</v>
      </c>
      <c r="H36" s="3" t="str">
        <f>VLOOKUP(C36,'Startovní listina'!A:G,6,0)</f>
        <v>ZA</v>
      </c>
      <c r="I36" s="3" t="str">
        <f>VLOOKUP(C36,'Startovní listina'!A:G,7,0)</f>
        <v>x</v>
      </c>
    </row>
    <row r="37" spans="1:9" ht="12.75">
      <c r="A37" s="2">
        <v>32</v>
      </c>
      <c r="B37" s="8">
        <v>0.01657638888888889</v>
      </c>
      <c r="C37" s="3">
        <v>281</v>
      </c>
      <c r="D37" s="2" t="str">
        <f>VLOOKUP(C37,'Startovní listina'!A:G,2,0)</f>
        <v>Svobodová </v>
      </c>
      <c r="E37" s="2" t="str">
        <f>VLOOKUP(C37,'Startovní listina'!A:G,3,0)</f>
        <v>Dana</v>
      </c>
      <c r="F37" s="2" t="str">
        <f>VLOOKUP(C37,'Startovní listina'!A:G,4,0)</f>
        <v>Příbram</v>
      </c>
      <c r="G37" s="3">
        <f>VLOOKUP(C37,'Startovní listina'!A:G,5,0)</f>
        <v>1952</v>
      </c>
      <c r="H37" s="3" t="str">
        <f>VLOOKUP(C37,'Startovní listina'!A:G,6,0)</f>
        <v>ZD</v>
      </c>
      <c r="I37" s="3" t="str">
        <f>VLOOKUP(C37,'Startovní listina'!A:G,7,0)</f>
        <v>x</v>
      </c>
    </row>
    <row r="38" spans="1:9" ht="12.75" customHeight="1">
      <c r="A38" s="2">
        <v>33</v>
      </c>
      <c r="B38" s="8">
        <v>0.016640046296296295</v>
      </c>
      <c r="C38" s="3">
        <v>260</v>
      </c>
      <c r="D38" s="2" t="str">
        <f>VLOOKUP(C38,'Startovní listina'!A:G,2,0)</f>
        <v>Sedláčková</v>
      </c>
      <c r="E38" s="2" t="str">
        <f>VLOOKUP(C38,'Startovní listina'!A:G,3,0)</f>
        <v>Denisa</v>
      </c>
      <c r="F38" s="2">
        <f>VLOOKUP(C38,'Startovní listina'!A:G,4,0)</f>
        <v>0</v>
      </c>
      <c r="G38" s="3">
        <f>VLOOKUP(C38,'Startovní listina'!A:G,5,0)</f>
        <v>1977</v>
      </c>
      <c r="H38" s="3" t="str">
        <f>VLOOKUP(C38,'Startovní listina'!A:G,6,0)</f>
        <v>ZB</v>
      </c>
      <c r="I38" s="3" t="str">
        <f>VLOOKUP(C38,'Startovní listina'!A:G,7,0)</f>
        <v>x</v>
      </c>
    </row>
    <row r="39" spans="1:9" s="11" customFormat="1" ht="12.75" customHeight="1">
      <c r="A39" s="11">
        <v>34</v>
      </c>
      <c r="B39" s="12">
        <v>0.01682523148148148</v>
      </c>
      <c r="C39" s="3">
        <v>252</v>
      </c>
      <c r="D39" s="2" t="str">
        <f>VLOOKUP(C39,'Startovní listina'!A:G,2,0)</f>
        <v>Pihávková</v>
      </c>
      <c r="E39" s="2" t="str">
        <f>VLOOKUP(C39,'Startovní listina'!A:G,3,0)</f>
        <v>Věra</v>
      </c>
      <c r="F39" s="2">
        <f>VLOOKUP(C39,'Startovní listina'!A:G,4,0)</f>
        <v>0</v>
      </c>
      <c r="G39" s="3">
        <f>VLOOKUP(C39,'Startovní listina'!A:G,5,0)</f>
        <v>1983</v>
      </c>
      <c r="H39" s="3" t="str">
        <f>VLOOKUP(C39,'Startovní listina'!A:G,6,0)</f>
        <v>za</v>
      </c>
      <c r="I39" s="3" t="str">
        <f>VLOOKUP(C39,'Startovní listina'!A:G,7,0)</f>
        <v>x</v>
      </c>
    </row>
    <row r="40" spans="1:9" ht="12.75" customHeight="1">
      <c r="A40" s="2">
        <v>35</v>
      </c>
      <c r="B40" s="8">
        <v>0.01691087962962963</v>
      </c>
      <c r="C40" s="3">
        <v>277</v>
      </c>
      <c r="D40" s="2" t="str">
        <f>VLOOKUP(C40,'Startovní listina'!A:G,2,0)</f>
        <v>Jehličková</v>
      </c>
      <c r="E40" s="2" t="str">
        <f>VLOOKUP(C40,'Startovní listina'!A:G,3,0)</f>
        <v>Šárka</v>
      </c>
      <c r="F40" s="2">
        <f>VLOOKUP(C40,'Startovní listina'!A:G,4,0)</f>
        <v>0</v>
      </c>
      <c r="G40" s="3">
        <f>VLOOKUP(C40,'Startovní listina'!A:G,5,0)</f>
        <v>1979</v>
      </c>
      <c r="H40" s="3" t="str">
        <f>VLOOKUP(C40,'Startovní listina'!A:G,6,0)</f>
        <v>ZB</v>
      </c>
      <c r="I40" s="3" t="str">
        <f>VLOOKUP(C40,'Startovní listina'!A:G,7,0)</f>
        <v>x</v>
      </c>
    </row>
    <row r="41" spans="1:9" ht="12.75" customHeight="1">
      <c r="A41" s="2">
        <v>36</v>
      </c>
      <c r="B41" s="8">
        <v>0.01704513888888889</v>
      </c>
      <c r="C41" s="3">
        <v>287</v>
      </c>
      <c r="D41" s="2" t="str">
        <f>VLOOKUP(C41,'Startovní listina'!A:G,2,0)</f>
        <v>Bonková </v>
      </c>
      <c r="E41" s="2" t="str">
        <f>VLOOKUP(C41,'Startovní listina'!A:G,3,0)</f>
        <v>Veronika</v>
      </c>
      <c r="F41" s="2" t="str">
        <f>VLOOKUP(C41,'Startovní listina'!A:G,4,0)</f>
        <v>Krokodýl</v>
      </c>
      <c r="G41" s="3">
        <f>VLOOKUP(C41,'Startovní listina'!A:G,5,0)</f>
        <v>1998</v>
      </c>
      <c r="H41" s="3" t="str">
        <f>VLOOKUP(C41,'Startovní listina'!A:G,6,0)</f>
        <v>ZJ</v>
      </c>
      <c r="I41" s="3" t="str">
        <f>VLOOKUP(C41,'Startovní listina'!A:G,7,0)</f>
        <v>x</v>
      </c>
    </row>
    <row r="42" spans="1:9" ht="12.75" customHeight="1">
      <c r="A42" s="2">
        <v>37</v>
      </c>
      <c r="B42" s="8">
        <v>0.017425925925925925</v>
      </c>
      <c r="C42" s="3">
        <v>258</v>
      </c>
      <c r="D42" s="2" t="str">
        <f>VLOOKUP(C42,'Startovní listina'!A:G,2,0)</f>
        <v>Vesecká</v>
      </c>
      <c r="E42" s="2" t="str">
        <f>VLOOKUP(C42,'Startovní listina'!A:G,3,0)</f>
        <v>Renáta</v>
      </c>
      <c r="F42" s="2" t="str">
        <f>VLOOKUP(C42,'Startovní listina'!A:G,4,0)</f>
        <v>Pankration gym</v>
      </c>
      <c r="G42" s="3">
        <f>VLOOKUP(C42,'Startovní listina'!A:G,5,0)</f>
        <v>1973</v>
      </c>
      <c r="H42" s="3" t="str">
        <f>VLOOKUP(C42,'Startovní listina'!A:G,6,0)</f>
        <v>zb</v>
      </c>
      <c r="I42" s="3" t="str">
        <f>VLOOKUP(C42,'Startovní listina'!A:G,7,0)</f>
        <v>x</v>
      </c>
    </row>
    <row r="43" spans="1:9" ht="12.75" customHeight="1">
      <c r="A43" s="2">
        <v>38</v>
      </c>
      <c r="B43" s="8">
        <v>0.017475694444444443</v>
      </c>
      <c r="C43" s="3">
        <v>263</v>
      </c>
      <c r="D43" s="2" t="str">
        <f>VLOOKUP(C43,'Startovní listina'!A:G,2,0)</f>
        <v>Matulová </v>
      </c>
      <c r="E43" s="2" t="str">
        <f>VLOOKUP(C43,'Startovní listina'!A:G,3,0)</f>
        <v>Alice</v>
      </c>
      <c r="F43" s="2" t="str">
        <f>VLOOKUP(C43,'Startovní listina'!A:G,4,0)</f>
        <v>BYMLAUFRUN</v>
      </c>
      <c r="G43" s="3">
        <f>VLOOKUP(C43,'Startovní listina'!A:G,5,0)</f>
        <v>1978</v>
      </c>
      <c r="H43" s="3" t="str">
        <f>VLOOKUP(C43,'Startovní listina'!A:G,6,0)</f>
        <v>ZB</v>
      </c>
      <c r="I43" s="3" t="str">
        <f>VLOOKUP(C43,'Startovní listina'!A:G,7,0)</f>
        <v>x</v>
      </c>
    </row>
    <row r="44" spans="1:9" ht="12.75" customHeight="1">
      <c r="A44" s="2">
        <v>39</v>
      </c>
      <c r="B44" s="8">
        <v>0.01761226851851852</v>
      </c>
      <c r="C44" s="3">
        <v>132</v>
      </c>
      <c r="D44" s="2" t="str">
        <f>VLOOKUP(C44,'Startovní listina'!A:G,2,0)</f>
        <v>Matějková</v>
      </c>
      <c r="E44" s="2" t="str">
        <f>VLOOKUP(C44,'Startovní listina'!A:G,3,0)</f>
        <v>Daniela</v>
      </c>
      <c r="F44" s="2" t="str">
        <f>VLOOKUP(C44,'Startovní listina'!A:G,4,0)</f>
        <v>TRI KLUB PŘÍBRAM</v>
      </c>
      <c r="G44" s="3">
        <f>VLOOKUP(C44,'Startovní listina'!A:G,5,0)</f>
        <v>1983</v>
      </c>
      <c r="H44" s="3" t="str">
        <f>VLOOKUP(C44,'Startovní listina'!A:G,6,0)</f>
        <v>ZA</v>
      </c>
      <c r="I44" s="3" t="str">
        <f>VLOOKUP(C44,'Startovní listina'!A:G,7,0)</f>
        <v>x</v>
      </c>
    </row>
    <row r="45" spans="1:9" ht="12.75" customHeight="1">
      <c r="A45" s="2">
        <v>40</v>
      </c>
      <c r="B45" s="8">
        <v>0.017774305555555554</v>
      </c>
      <c r="C45" s="3">
        <v>266</v>
      </c>
      <c r="D45" s="2" t="str">
        <f>VLOOKUP(C45,'Startovní listina'!A:G,2,0)</f>
        <v>Krůtová</v>
      </c>
      <c r="E45" s="2" t="str">
        <f>VLOOKUP(C45,'Startovní listina'!A:G,3,0)</f>
        <v>Marcela</v>
      </c>
      <c r="F45" s="2">
        <f>VLOOKUP(C45,'Startovní listina'!A:G,4,0)</f>
        <v>0</v>
      </c>
      <c r="G45" s="3">
        <f>VLOOKUP(C45,'Startovní listina'!A:G,5,0)</f>
        <v>1971</v>
      </c>
      <c r="H45" s="3" t="str">
        <f>VLOOKUP(C45,'Startovní listina'!A:G,6,0)</f>
        <v>ZC</v>
      </c>
      <c r="I45" s="3" t="str">
        <f>VLOOKUP(C45,'Startovní listina'!A:G,7,0)</f>
        <v> </v>
      </c>
    </row>
    <row r="46" spans="1:9" ht="12.75">
      <c r="A46" s="2">
        <v>41</v>
      </c>
      <c r="B46" s="8">
        <v>0.018152777777777778</v>
      </c>
      <c r="C46" s="3">
        <v>292</v>
      </c>
      <c r="D46" s="2" t="str">
        <f>VLOOKUP(C46,'Startovní listina'!A:G,2,0)</f>
        <v>Butzková</v>
      </c>
      <c r="E46" s="2" t="str">
        <f>VLOOKUP(C46,'Startovní listina'!A:G,3,0)</f>
        <v>Ludmila</v>
      </c>
      <c r="F46" s="2" t="str">
        <f>VLOOKUP(C46,'Startovní listina'!A:G,4,0)</f>
        <v>Kotva Braník</v>
      </c>
      <c r="G46" s="3">
        <f>VLOOKUP(C46,'Startovní listina'!A:G,5,0)</f>
        <v>1961</v>
      </c>
      <c r="H46" s="3" t="str">
        <f>VLOOKUP(C46,'Startovní listina'!A:G,6,0)</f>
        <v>ZD</v>
      </c>
      <c r="I46" s="3">
        <f>VLOOKUP(C46,'Startovní listina'!A:G,7,0)</f>
        <v>0</v>
      </c>
    </row>
    <row r="47" spans="1:9" ht="12.75" customHeight="1">
      <c r="A47" s="2">
        <v>42</v>
      </c>
      <c r="B47" s="8">
        <v>0.018158564814814815</v>
      </c>
      <c r="C47" s="3">
        <v>264</v>
      </c>
      <c r="D47" s="2" t="str">
        <f>VLOOKUP(C47,'Startovní listina'!A:G,2,0)</f>
        <v>Petriláková</v>
      </c>
      <c r="E47" s="2" t="str">
        <f>VLOOKUP(C47,'Startovní listina'!A:G,3,0)</f>
        <v>Zdeňka </v>
      </c>
      <c r="F47" s="2">
        <f>VLOOKUP(C47,'Startovní listina'!A:G,4,0)</f>
        <v>0</v>
      </c>
      <c r="G47" s="3">
        <f>VLOOKUP(C47,'Startovní listina'!A:G,5,0)</f>
        <v>1986</v>
      </c>
      <c r="H47" s="3" t="str">
        <f>VLOOKUP(C47,'Startovní listina'!A:G,6,0)</f>
        <v>ZA</v>
      </c>
      <c r="I47" s="3" t="str">
        <f>VLOOKUP(C47,'Startovní listina'!A:G,7,0)</f>
        <v>x</v>
      </c>
    </row>
    <row r="48" spans="1:9" ht="12.75" customHeight="1">
      <c r="A48" s="2">
        <v>43</v>
      </c>
      <c r="B48" s="8">
        <v>0.018211805555555557</v>
      </c>
      <c r="C48" s="3">
        <v>285</v>
      </c>
      <c r="D48" s="2" t="str">
        <f>VLOOKUP(C48,'Startovní listina'!A:G,2,0)</f>
        <v>Malečková</v>
      </c>
      <c r="E48" s="2" t="str">
        <f>VLOOKUP(C48,'Startovní listina'!A:G,3,0)</f>
        <v>Jitka</v>
      </c>
      <c r="F48" s="2" t="str">
        <f>VLOOKUP(C48,'Startovní listina'!A:G,4,0)</f>
        <v>Žižkovký Tygři</v>
      </c>
      <c r="G48" s="3">
        <f>VLOOKUP(C48,'Startovní listina'!A:G,5,0)</f>
        <v>1981</v>
      </c>
      <c r="H48" s="3" t="str">
        <f>VLOOKUP(C48,'Startovní listina'!A:G,6,0)</f>
        <v>ZB</v>
      </c>
      <c r="I48" s="3">
        <f>VLOOKUP(C48,'Startovní listina'!A:G,7,0)</f>
        <v>0</v>
      </c>
    </row>
    <row r="49" spans="1:9" ht="12.75" customHeight="1">
      <c r="A49" s="2">
        <v>44</v>
      </c>
      <c r="B49" s="8">
        <v>0.018810185185185183</v>
      </c>
      <c r="C49" s="3">
        <v>261</v>
      </c>
      <c r="D49" s="2" t="str">
        <f>VLOOKUP(C49,'Startovní listina'!A:G,2,0)</f>
        <v>Mošnová</v>
      </c>
      <c r="E49" s="2" t="str">
        <f>VLOOKUP(C49,'Startovní listina'!A:G,3,0)</f>
        <v>Markéta</v>
      </c>
      <c r="F49" s="2">
        <f>VLOOKUP(C49,'Startovní listina'!A:G,4,0)</f>
        <v>0</v>
      </c>
      <c r="G49" s="3">
        <f>VLOOKUP(C49,'Startovní listina'!A:G,5,0)</f>
        <v>1976</v>
      </c>
      <c r="H49" s="3" t="str">
        <f>VLOOKUP(C49,'Startovní listina'!A:G,6,0)</f>
        <v>ZB</v>
      </c>
      <c r="I49" s="3" t="str">
        <f>VLOOKUP(C49,'Startovní listina'!A:G,7,0)</f>
        <v>x</v>
      </c>
    </row>
    <row r="50" spans="1:9" ht="12.75" customHeight="1">
      <c r="A50" s="2">
        <v>45</v>
      </c>
      <c r="B50" s="8">
        <v>0.019328703703703702</v>
      </c>
      <c r="C50" s="3">
        <v>294</v>
      </c>
      <c r="D50" s="2" t="str">
        <f>VLOOKUP(C50,'Startovní listina'!A:G,2,0)</f>
        <v>Gálová </v>
      </c>
      <c r="E50" s="2" t="str">
        <f>VLOOKUP(C50,'Startovní listina'!A:G,3,0)</f>
        <v>Natália</v>
      </c>
      <c r="F50" s="2">
        <f>VLOOKUP(C50,'Startovní listina'!A:G,4,0)</f>
        <v>0</v>
      </c>
      <c r="G50" s="3">
        <f>VLOOKUP(C50,'Startovní listina'!A:G,5,0)</f>
        <v>1990</v>
      </c>
      <c r="H50" s="3" t="str">
        <f>VLOOKUP(C50,'Startovní listina'!A:G,6,0)</f>
        <v>ZA</v>
      </c>
      <c r="I50" s="3">
        <f>VLOOKUP(C50,'Startovní listina'!A:G,7,0)</f>
        <v>0</v>
      </c>
    </row>
    <row r="51" spans="1:9" ht="12.75" customHeight="1">
      <c r="A51" s="2">
        <v>46</v>
      </c>
      <c r="B51" s="8">
        <v>0.01948263888888889</v>
      </c>
      <c r="C51" s="3">
        <v>297</v>
      </c>
      <c r="D51" s="2" t="str">
        <f>VLOOKUP(C51,'Startovní listina'!A:G,2,0)</f>
        <v>Krahulcová</v>
      </c>
      <c r="E51" s="2" t="str">
        <f>VLOOKUP(C51,'Startovní listina'!A:G,3,0)</f>
        <v>Markéta</v>
      </c>
      <c r="F51" s="2" t="str">
        <f>VLOOKUP(C51,'Startovní listina'!A:G,4,0)</f>
        <v>ABK Lochovice</v>
      </c>
      <c r="G51" s="3">
        <f>VLOOKUP(C51,'Startovní listina'!A:G,5,0)</f>
        <v>1988</v>
      </c>
      <c r="H51" s="3" t="str">
        <f>VLOOKUP(C51,'Startovní listina'!A:G,6,0)</f>
        <v>ZA</v>
      </c>
      <c r="I51" s="3">
        <f>VLOOKUP(C51,'Startovní listina'!A:G,7,0)</f>
        <v>0</v>
      </c>
    </row>
    <row r="52" spans="1:9" ht="12.75" customHeight="1">
      <c r="A52" s="2">
        <v>47</v>
      </c>
      <c r="B52" s="8">
        <v>0.019751157407407408</v>
      </c>
      <c r="C52" s="3">
        <v>200</v>
      </c>
      <c r="D52" s="2" t="str">
        <f>VLOOKUP(C52,'Startovní listina'!A:G,2,0)</f>
        <v>Nováková</v>
      </c>
      <c r="E52" s="2" t="str">
        <f>VLOOKUP(C52,'Startovní listina'!A:G,3,0)</f>
        <v>Lenka</v>
      </c>
      <c r="F52" s="2">
        <f>VLOOKUP(C52,'Startovní listina'!A:G,4,0)</f>
        <v>0</v>
      </c>
      <c r="G52" s="3">
        <f>VLOOKUP(C52,'Startovní listina'!A:G,5,0)</f>
        <v>1975</v>
      </c>
      <c r="H52" s="3" t="str">
        <f>VLOOKUP(C52,'Startovní listina'!A:G,6,0)</f>
        <v>zb</v>
      </c>
      <c r="I52" s="3" t="str">
        <f>VLOOKUP(C52,'Startovní listina'!A:G,7,0)</f>
        <v> </v>
      </c>
    </row>
    <row r="53" spans="1:9" s="11" customFormat="1" ht="12.75" customHeight="1">
      <c r="A53" s="11">
        <v>48</v>
      </c>
      <c r="B53" s="12">
        <v>0.020623842592592593</v>
      </c>
      <c r="C53" s="3">
        <v>286</v>
      </c>
      <c r="D53" s="2" t="str">
        <f>VLOOKUP(C53,'Startovní listina'!A:G,2,0)</f>
        <v>Bonková </v>
      </c>
      <c r="E53" s="2" t="str">
        <f>VLOOKUP(C53,'Startovní listina'!A:G,3,0)</f>
        <v>Gisela</v>
      </c>
      <c r="F53" s="2" t="str">
        <f>VLOOKUP(C53,'Startovní listina'!A:G,4,0)</f>
        <v>Příbram</v>
      </c>
      <c r="G53" s="3">
        <f>VLOOKUP(C53,'Startovní listina'!A:G,5,0)</f>
        <v>1975</v>
      </c>
      <c r="H53" s="3" t="str">
        <f>VLOOKUP(C53,'Startovní listina'!A:G,6,0)</f>
        <v>ZB</v>
      </c>
      <c r="I53" s="3" t="str">
        <f>VLOOKUP(C53,'Startovní listina'!A:G,7,0)</f>
        <v>x</v>
      </c>
    </row>
    <row r="54" spans="1:9" ht="12.75" customHeight="1">
      <c r="A54" s="2">
        <v>49</v>
      </c>
      <c r="B54" s="8">
        <v>0.021033564814814817</v>
      </c>
      <c r="C54" s="3">
        <v>283</v>
      </c>
      <c r="D54" s="2" t="str">
        <f>VLOOKUP(C54,'Startovní listina'!A:G,2,0)</f>
        <v>Zetochová</v>
      </c>
      <c r="E54" s="2" t="str">
        <f>VLOOKUP(C54,'Startovní listina'!A:G,3,0)</f>
        <v>Iveta</v>
      </c>
      <c r="F54" s="2">
        <f>VLOOKUP(C54,'Startovní listina'!A:G,4,0)</f>
        <v>0</v>
      </c>
      <c r="G54" s="3">
        <f>VLOOKUP(C54,'Startovní listina'!A:G,5,0)</f>
        <v>1993</v>
      </c>
      <c r="H54" s="3" t="str">
        <f>VLOOKUP(C54,'Startovní listina'!A:G,6,0)</f>
        <v>ZA</v>
      </c>
      <c r="I54" s="3">
        <f>VLOOKUP(C54,'Startovní listina'!A:G,7,0)</f>
        <v>0</v>
      </c>
    </row>
    <row r="55" spans="1:9" ht="12.75">
      <c r="A55" s="2">
        <v>50</v>
      </c>
      <c r="B55" s="8">
        <v>0.02184143518518519</v>
      </c>
      <c r="C55" s="3">
        <v>257</v>
      </c>
      <c r="D55" s="2" t="str">
        <f>VLOOKUP(C55,'Startovní listina'!A:G,2,0)</f>
        <v>Bartošová</v>
      </c>
      <c r="E55" s="2" t="str">
        <f>VLOOKUP(C55,'Startovní listina'!A:G,3,0)</f>
        <v>Milada</v>
      </c>
      <c r="F55" s="2">
        <f>VLOOKUP(C55,'Startovní listina'!A:G,4,0)</f>
        <v>0</v>
      </c>
      <c r="G55" s="3">
        <f>VLOOKUP(C55,'Startovní listina'!A:G,5,0)</f>
        <v>1953</v>
      </c>
      <c r="H55" s="3" t="str">
        <f>VLOOKUP(C55,'Startovní listina'!A:G,6,0)</f>
        <v>ZD</v>
      </c>
      <c r="I55" s="3" t="str">
        <f>VLOOKUP(C55,'Startovní listina'!A:G,7,0)</f>
        <v>x</v>
      </c>
    </row>
    <row r="56" spans="1:9" ht="12.75" customHeight="1">
      <c r="A56" s="2">
        <v>51</v>
      </c>
      <c r="B56" s="8">
        <v>0.024040509259259258</v>
      </c>
      <c r="C56" s="3">
        <v>130</v>
      </c>
      <c r="D56" s="2" t="str">
        <f>VLOOKUP(C56,'Startovní listina'!A:G,2,0)</f>
        <v>Blažková</v>
      </c>
      <c r="E56" s="2" t="str">
        <f>VLOOKUP(C56,'Startovní listina'!A:G,3,0)</f>
        <v>Karolína</v>
      </c>
      <c r="F56" s="2">
        <f>VLOOKUP(C56,'Startovní listina'!A:G,4,0)</f>
        <v>0</v>
      </c>
      <c r="G56" s="3">
        <f>VLOOKUP(C56,'Startovní listina'!A:G,5,0)</f>
        <v>1998</v>
      </c>
      <c r="H56" s="3" t="str">
        <f>VLOOKUP(C56,'Startovní listina'!A:G,6,0)</f>
        <v>ZJ</v>
      </c>
      <c r="I56" s="3" t="str">
        <f>VLOOKUP(C56,'Startovní listina'!A:G,7,0)</f>
        <v>x</v>
      </c>
    </row>
    <row r="57" spans="1:9" ht="12.75" customHeight="1">
      <c r="A57" s="2">
        <v>52</v>
      </c>
      <c r="B57" s="8">
        <v>0.02502199074074074</v>
      </c>
      <c r="C57" s="3">
        <v>259</v>
      </c>
      <c r="D57" s="2" t="str">
        <f>VLOOKUP(C57,'Startovní listina'!A:G,2,0)</f>
        <v>Stračáková </v>
      </c>
      <c r="E57" s="2" t="str">
        <f>VLOOKUP(C57,'Startovní listina'!A:G,3,0)</f>
        <v>Zdeňka </v>
      </c>
      <c r="F57" s="2">
        <f>VLOOKUP(C57,'Startovní listina'!A:G,4,0)</f>
        <v>0</v>
      </c>
      <c r="G57" s="3">
        <f>VLOOKUP(C57,'Startovní listina'!A:G,5,0)</f>
        <v>1970</v>
      </c>
      <c r="H57" s="3" t="str">
        <f>VLOOKUP(C57,'Startovní listina'!A:G,6,0)</f>
        <v>ZC</v>
      </c>
      <c r="I57" s="3" t="str">
        <f>VLOOKUP(C57,'Startovní listina'!A:G,7,0)</f>
        <v>x</v>
      </c>
    </row>
    <row r="58" spans="1:9" s="11" customFormat="1" ht="12.75" customHeight="1">
      <c r="A58" s="2"/>
      <c r="B58" s="12"/>
      <c r="C58" s="3"/>
      <c r="D58" s="2"/>
      <c r="E58" s="2"/>
      <c r="F58" s="2"/>
      <c r="G58" s="3"/>
      <c r="H58" s="3"/>
      <c r="I58" s="3"/>
    </row>
    <row r="59" ht="12.75" customHeight="1">
      <c r="B59" s="8"/>
    </row>
    <row r="60" ht="12.75" customHeight="1">
      <c r="B60" s="8"/>
    </row>
    <row r="61" ht="12.75" customHeight="1">
      <c r="B61" s="8"/>
    </row>
    <row r="62" ht="12.75" customHeight="1">
      <c r="B62" s="8"/>
    </row>
    <row r="63" ht="12.75" customHeight="1">
      <c r="B63" s="8"/>
    </row>
    <row r="64" ht="12.75" customHeight="1">
      <c r="B64" s="8"/>
    </row>
    <row r="65" ht="12.75" customHeight="1">
      <c r="B65" s="8"/>
    </row>
    <row r="66" ht="12.75" customHeight="1">
      <c r="B66" s="8"/>
    </row>
    <row r="67" ht="12.75" customHeight="1">
      <c r="B67" s="8"/>
    </row>
    <row r="68" ht="12.75" customHeight="1">
      <c r="B68" s="8"/>
    </row>
    <row r="69" ht="12.75" customHeight="1">
      <c r="B69" s="8"/>
    </row>
    <row r="70" ht="12.75" customHeight="1">
      <c r="B70" s="8"/>
    </row>
    <row r="71" ht="12.75" customHeight="1">
      <c r="B71" s="8"/>
    </row>
    <row r="72" ht="12.75" customHeight="1">
      <c r="B72" s="8"/>
    </row>
    <row r="73" ht="12.75" customHeight="1">
      <c r="B73" s="8"/>
    </row>
    <row r="74" ht="12.75" customHeight="1">
      <c r="B74" s="8"/>
    </row>
    <row r="75" ht="12.75" customHeight="1">
      <c r="B75" s="8"/>
    </row>
    <row r="76" ht="12.75" customHeight="1">
      <c r="B76" s="8"/>
    </row>
    <row r="77" ht="12.75" customHeight="1">
      <c r="B77" s="8"/>
    </row>
    <row r="78" spans="1:9" s="11" customFormat="1" ht="12.75" customHeight="1">
      <c r="A78" s="2"/>
      <c r="B78" s="12"/>
      <c r="C78" s="3"/>
      <c r="D78" s="2"/>
      <c r="E78" s="2"/>
      <c r="F78" s="2"/>
      <c r="G78" s="3"/>
      <c r="H78" s="3"/>
      <c r="I78" s="3"/>
    </row>
    <row r="79" ht="12.75" customHeight="1">
      <c r="B79" s="8"/>
    </row>
    <row r="80" ht="12.75" customHeight="1">
      <c r="B80" s="8"/>
    </row>
    <row r="81" ht="12.75" customHeight="1">
      <c r="B81" s="8"/>
    </row>
    <row r="82" spans="1:9" s="11" customFormat="1" ht="12.75" customHeight="1">
      <c r="A82" s="2"/>
      <c r="B82" s="12"/>
      <c r="C82" s="3"/>
      <c r="D82" s="2"/>
      <c r="E82" s="2"/>
      <c r="F82" s="2"/>
      <c r="G82" s="3"/>
      <c r="H82" s="3"/>
      <c r="I82" s="3"/>
    </row>
    <row r="83" ht="12.75" customHeight="1">
      <c r="B83" s="8"/>
    </row>
    <row r="84" spans="1:9" s="11" customFormat="1" ht="12.75" customHeight="1">
      <c r="A84" s="2"/>
      <c r="B84" s="12"/>
      <c r="C84" s="3"/>
      <c r="D84" s="2"/>
      <c r="E84" s="2"/>
      <c r="F84" s="2"/>
      <c r="G84" s="3"/>
      <c r="H84" s="3"/>
      <c r="I84" s="3"/>
    </row>
    <row r="85" ht="12.75" customHeight="1">
      <c r="B85" s="8"/>
    </row>
    <row r="86" ht="12.75" customHeight="1">
      <c r="B86" s="8"/>
    </row>
    <row r="87" ht="12.75" customHeight="1">
      <c r="B87" s="8"/>
    </row>
    <row r="88" ht="12.75" customHeight="1">
      <c r="B88" s="8"/>
    </row>
    <row r="89" ht="12.75" customHeight="1">
      <c r="B89" s="8"/>
    </row>
    <row r="90" ht="12.75" customHeight="1">
      <c r="B90" s="8"/>
    </row>
    <row r="91" ht="12.75" customHeight="1">
      <c r="B91" s="8"/>
    </row>
    <row r="92" ht="12.75" customHeight="1">
      <c r="B92" s="8"/>
    </row>
    <row r="93" ht="12.75" customHeight="1">
      <c r="B93" s="8"/>
    </row>
    <row r="94" ht="12.75" customHeight="1">
      <c r="B94" s="8"/>
    </row>
    <row r="95" ht="12.75" customHeight="1">
      <c r="B95" s="8"/>
    </row>
    <row r="96" ht="12.75" customHeight="1">
      <c r="B96" s="8"/>
    </row>
    <row r="97" spans="1:9" s="11" customFormat="1" ht="12.75" customHeight="1">
      <c r="A97" s="2"/>
      <c r="B97" s="12"/>
      <c r="C97" s="3"/>
      <c r="D97" s="2"/>
      <c r="E97" s="2"/>
      <c r="F97" s="2"/>
      <c r="G97" s="3"/>
      <c r="H97" s="3"/>
      <c r="I97" s="3"/>
    </row>
    <row r="98" ht="12.75" customHeight="1">
      <c r="B98" s="8"/>
    </row>
    <row r="99" ht="12.75" customHeight="1">
      <c r="B99" s="8"/>
    </row>
    <row r="100" ht="12.75" customHeight="1">
      <c r="B100" s="8"/>
    </row>
    <row r="101" ht="12.75" customHeight="1">
      <c r="B101" s="8"/>
    </row>
    <row r="102" ht="12.75" customHeight="1">
      <c r="B102" s="8"/>
    </row>
    <row r="103" ht="12.75" customHeight="1">
      <c r="B103" s="8"/>
    </row>
    <row r="104" ht="12.75" customHeight="1">
      <c r="B104" s="8"/>
    </row>
    <row r="105" ht="12.75" customHeight="1">
      <c r="B105" s="8"/>
    </row>
    <row r="106" ht="12.75" customHeight="1">
      <c r="B106" s="8"/>
    </row>
    <row r="107" ht="12.75" customHeight="1">
      <c r="B107" s="8"/>
    </row>
    <row r="108" ht="12.75" customHeight="1">
      <c r="B108" s="8"/>
    </row>
    <row r="109" ht="12.75" customHeight="1">
      <c r="B109" s="8"/>
    </row>
    <row r="110" ht="12.75" customHeight="1">
      <c r="B110" s="8"/>
    </row>
    <row r="111" ht="12.75" customHeight="1">
      <c r="B111" s="8"/>
    </row>
    <row r="112" ht="12.75" customHeight="1">
      <c r="B112" s="8"/>
    </row>
    <row r="113" ht="12.75" customHeight="1">
      <c r="B113" s="8"/>
    </row>
    <row r="114" ht="12.75" customHeight="1">
      <c r="B114" s="8"/>
    </row>
    <row r="115" ht="12.75" customHeight="1">
      <c r="B115" s="8"/>
    </row>
    <row r="116" ht="12.75" customHeight="1">
      <c r="B116" s="8"/>
    </row>
    <row r="117" ht="12.75" customHeight="1">
      <c r="B117" s="8"/>
    </row>
    <row r="118" ht="12.75" customHeight="1">
      <c r="B118" s="8"/>
    </row>
    <row r="119" ht="12.75" customHeight="1">
      <c r="B119" s="8"/>
    </row>
    <row r="120" ht="12.75" customHeight="1">
      <c r="B120" s="8"/>
    </row>
    <row r="121" ht="12.75" customHeight="1">
      <c r="B121" s="8"/>
    </row>
    <row r="122" ht="12.75" customHeight="1">
      <c r="B122" s="8"/>
    </row>
    <row r="123" ht="12.75" customHeight="1">
      <c r="B123" s="8"/>
    </row>
    <row r="124" ht="12.75" customHeight="1">
      <c r="B124" s="8"/>
    </row>
    <row r="125" ht="12.75" customHeight="1">
      <c r="B125" s="8"/>
    </row>
    <row r="126" ht="12.75" customHeight="1">
      <c r="B126" s="8"/>
    </row>
    <row r="127" ht="12.75" customHeight="1">
      <c r="B127" s="8"/>
    </row>
    <row r="128" ht="12.75" customHeight="1">
      <c r="B128" s="8"/>
    </row>
    <row r="129" ht="12.75" customHeight="1">
      <c r="B129" s="8"/>
    </row>
    <row r="130" ht="12.75" customHeight="1">
      <c r="B130" s="8"/>
    </row>
    <row r="131" ht="12.75" customHeight="1">
      <c r="B131" s="8"/>
    </row>
    <row r="132" ht="12.75" customHeight="1">
      <c r="B132" s="8"/>
    </row>
    <row r="133" ht="12.75" customHeight="1">
      <c r="B133" s="8"/>
    </row>
    <row r="134" ht="12.75" customHeight="1">
      <c r="B134" s="8"/>
    </row>
    <row r="135" ht="12.75" customHeight="1">
      <c r="B135" s="8"/>
    </row>
    <row r="136" ht="12.75" customHeight="1">
      <c r="B136" s="8"/>
    </row>
    <row r="137" ht="12.75" customHeight="1">
      <c r="B137" s="8"/>
    </row>
    <row r="138" ht="12.75" customHeight="1">
      <c r="B138" s="8"/>
    </row>
    <row r="139" ht="12.75" customHeight="1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421875" style="2" customWidth="1"/>
    <col min="7" max="7" width="11.00390625" style="3" customWidth="1"/>
    <col min="8" max="8" width="13.421875" style="3" customWidth="1"/>
    <col min="9" max="9" width="14.57421875" style="3" customWidth="1"/>
    <col min="10" max="16384" width="9.140625" style="2" customWidth="1"/>
  </cols>
  <sheetData>
    <row r="1" spans="1:6" ht="15">
      <c r="A1" s="1" t="s">
        <v>22</v>
      </c>
      <c r="E1" s="3"/>
      <c r="F1" s="3"/>
    </row>
    <row r="2" spans="1:6" ht="12.75">
      <c r="A2" s="4"/>
      <c r="E2" s="3"/>
      <c r="F2" s="3"/>
    </row>
    <row r="3" spans="1:6" ht="12.75">
      <c r="A3" s="5" t="s">
        <v>14</v>
      </c>
      <c r="E3" s="3"/>
      <c r="F3" s="3"/>
    </row>
    <row r="4" spans="1:5" ht="12.75">
      <c r="A4" s="4"/>
      <c r="E4" s="3"/>
    </row>
    <row r="5" spans="1:9" s="7" customFormat="1" ht="26.25" thickBot="1">
      <c r="A5" s="13" t="s">
        <v>0</v>
      </c>
      <c r="B5" s="13" t="s">
        <v>7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11</v>
      </c>
    </row>
    <row r="6" spans="1:9" ht="13.5" thickTop="1">
      <c r="A6" s="2">
        <v>1</v>
      </c>
      <c r="B6" s="8">
        <v>0.010386574074074074</v>
      </c>
      <c r="C6" s="3">
        <v>276</v>
      </c>
      <c r="D6" s="2" t="str">
        <f>VLOOKUP(C6,'Startovní listina'!A:G,2,0)</f>
        <v>Čapková</v>
      </c>
      <c r="E6" s="2" t="str">
        <f>VLOOKUP(C6,'Startovní listina'!A:G,3,0)</f>
        <v>Tereza</v>
      </c>
      <c r="F6" s="2" t="str">
        <f>VLOOKUP(C6,'Startovní listina'!A:G,4,0)</f>
        <v>BĚHÁM s Terez</v>
      </c>
      <c r="G6" s="3">
        <f>VLOOKUP(C6,'Startovní listina'!A:G,5,0)</f>
        <v>1987</v>
      </c>
      <c r="H6" s="3" t="str">
        <f>VLOOKUP(C6,'Startovní listina'!A:G,6,0)</f>
        <v>ZA</v>
      </c>
      <c r="I6" s="3" t="str">
        <f>VLOOKUP(C6,'Startovní listina'!A:G,7,0)</f>
        <v>x</v>
      </c>
    </row>
    <row r="7" spans="1:9" ht="12.75">
      <c r="A7" s="2">
        <v>2</v>
      </c>
      <c r="B7" s="8">
        <v>0.012490740740740741</v>
      </c>
      <c r="C7" s="3">
        <v>255</v>
      </c>
      <c r="D7" s="2" t="str">
        <f>VLOOKUP(C7,'Startovní listina'!A:G,2,0)</f>
        <v>Hradecká</v>
      </c>
      <c r="E7" s="2" t="str">
        <f>VLOOKUP(C7,'Startovní listina'!A:G,3,0)</f>
        <v>Kateřina</v>
      </c>
      <c r="F7" s="2" t="str">
        <f>VLOOKUP(C7,'Startovní listina'!A:G,4,0)</f>
        <v>Triatlon team Příbram</v>
      </c>
      <c r="G7" s="3">
        <f>VLOOKUP(C7,'Startovní listina'!A:G,5,0)</f>
        <v>1982</v>
      </c>
      <c r="H7" s="3" t="str">
        <f>VLOOKUP(C7,'Startovní listina'!A:G,6,0)</f>
        <v>za</v>
      </c>
      <c r="I7" s="3" t="str">
        <f>VLOOKUP(C7,'Startovní listina'!A:G,7,0)</f>
        <v>x</v>
      </c>
    </row>
    <row r="8" spans="1:9" ht="12.75">
      <c r="A8" s="2">
        <v>3</v>
      </c>
      <c r="B8" s="8">
        <v>0.01332638888888889</v>
      </c>
      <c r="C8" s="3">
        <v>299</v>
      </c>
      <c r="D8" s="2" t="str">
        <f>VLOOKUP(C8,'Startovní listina'!A:G,2,0)</f>
        <v>Sajdlová</v>
      </c>
      <c r="E8" s="2" t="str">
        <f>VLOOKUP(C8,'Startovní listina'!A:G,3,0)</f>
        <v>Jana</v>
      </c>
      <c r="F8" s="2" t="str">
        <f>VLOOKUP(C8,'Startovní listina'!A:G,4,0)</f>
        <v>Žižkovký Tygři</v>
      </c>
      <c r="G8" s="3">
        <f>VLOOKUP(C8,'Startovní listina'!A:G,5,0)</f>
        <v>1983</v>
      </c>
      <c r="H8" s="3" t="str">
        <f>VLOOKUP(C8,'Startovní listina'!A:G,6,0)</f>
        <v>ZA</v>
      </c>
      <c r="I8" s="3">
        <f>VLOOKUP(C8,'Startovní listina'!A:G,7,0)</f>
        <v>0</v>
      </c>
    </row>
    <row r="9" spans="1:9" ht="12.75">
      <c r="A9" s="2">
        <v>4</v>
      </c>
      <c r="B9" s="8">
        <v>0.013877314814814815</v>
      </c>
      <c r="C9" s="3">
        <v>275</v>
      </c>
      <c r="D9" s="2" t="str">
        <f>VLOOKUP(C9,'Startovní listina'!A:G,2,0)</f>
        <v>Samková</v>
      </c>
      <c r="E9" s="2" t="str">
        <f>VLOOKUP(C9,'Startovní listina'!A:G,3,0)</f>
        <v>Nikola</v>
      </c>
      <c r="F9" s="2" t="str">
        <f>VLOOKUP(C9,'Startovní listina'!A:G,4,0)</f>
        <v>BKČS</v>
      </c>
      <c r="G9" s="3">
        <f>VLOOKUP(C9,'Startovní listina'!A:G,5,0)</f>
        <v>1988</v>
      </c>
      <c r="H9" s="3" t="str">
        <f>VLOOKUP(C9,'Startovní listina'!A:G,6,0)</f>
        <v>ZA</v>
      </c>
      <c r="I9" s="3">
        <f>VLOOKUP(C9,'Startovní listina'!A:G,7,0)</f>
        <v>0</v>
      </c>
    </row>
    <row r="10" spans="1:9" ht="12.75">
      <c r="A10" s="2">
        <v>5</v>
      </c>
      <c r="B10" s="8">
        <v>0.014141203703703704</v>
      </c>
      <c r="C10" s="3">
        <v>278</v>
      </c>
      <c r="D10" s="2" t="str">
        <f>VLOOKUP(C10,'Startovní listina'!A:G,2,0)</f>
        <v>Kadlecová</v>
      </c>
      <c r="E10" s="2" t="str">
        <f>VLOOKUP(C10,'Startovní listina'!A:G,3,0)</f>
        <v>Zuzana</v>
      </c>
      <c r="F10" s="2" t="str">
        <f>VLOOKUP(C10,'Startovní listina'!A:G,4,0)</f>
        <v>Vyběhej se</v>
      </c>
      <c r="G10" s="3">
        <f>VLOOKUP(C10,'Startovní listina'!A:G,5,0)</f>
        <v>1990</v>
      </c>
      <c r="H10" s="3" t="str">
        <f>VLOOKUP(C10,'Startovní listina'!A:G,6,0)</f>
        <v>ZA</v>
      </c>
      <c r="I10" s="3">
        <f>VLOOKUP(C10,'Startovní listina'!A:G,7,0)</f>
        <v>0</v>
      </c>
    </row>
    <row r="11" spans="1:9" ht="12.75">
      <c r="A11" s="2">
        <v>6</v>
      </c>
      <c r="B11" s="8">
        <v>0.015797453703703706</v>
      </c>
      <c r="C11" s="3">
        <v>267</v>
      </c>
      <c r="D11" s="2" t="str">
        <f>VLOOKUP(C11,'Startovní listina'!A:G,2,0)</f>
        <v>Grossová</v>
      </c>
      <c r="E11" s="2" t="str">
        <f>VLOOKUP(C11,'Startovní listina'!A:G,3,0)</f>
        <v>Tereza</v>
      </c>
      <c r="F11" s="2">
        <f>VLOOKUP(C11,'Startovní listina'!A:G,4,0)</f>
        <v>0</v>
      </c>
      <c r="G11" s="3">
        <f>VLOOKUP(C11,'Startovní listina'!A:G,5,0)</f>
        <v>1991</v>
      </c>
      <c r="H11" s="3" t="str">
        <f>VLOOKUP(C11,'Startovní listina'!A:G,6,0)</f>
        <v>ZA</v>
      </c>
      <c r="I11" s="3">
        <f>VLOOKUP(C11,'Startovní listina'!A:G,7,0)</f>
        <v>0</v>
      </c>
    </row>
    <row r="12" spans="1:9" ht="12.75">
      <c r="A12" s="2">
        <v>7</v>
      </c>
      <c r="B12" s="8">
        <v>0.015945601851851853</v>
      </c>
      <c r="C12" s="3">
        <v>131</v>
      </c>
      <c r="D12" s="2" t="str">
        <f>VLOOKUP(C12,'Startovní listina'!A:G,2,0)</f>
        <v>Cajthamlová</v>
      </c>
      <c r="E12" s="2" t="str">
        <f>VLOOKUP(C12,'Startovní listina'!A:G,3,0)</f>
        <v>Natálie</v>
      </c>
      <c r="F12" s="2">
        <f>VLOOKUP(C12,'Startovní listina'!A:G,4,0)</f>
        <v>0</v>
      </c>
      <c r="G12" s="3">
        <f>VLOOKUP(C12,'Startovní listina'!A:G,5,0)</f>
        <v>1988</v>
      </c>
      <c r="H12" s="3" t="str">
        <f>VLOOKUP(C12,'Startovní listina'!A:G,6,0)</f>
        <v>ZA</v>
      </c>
      <c r="I12" s="3" t="str">
        <f>VLOOKUP(C12,'Startovní listina'!A:G,7,0)</f>
        <v>x</v>
      </c>
    </row>
    <row r="13" spans="1:9" ht="12.75">
      <c r="A13" s="2">
        <v>8</v>
      </c>
      <c r="B13" s="8">
        <v>0.016543981481481482</v>
      </c>
      <c r="C13" s="3">
        <v>271</v>
      </c>
      <c r="D13" s="2" t="str">
        <f>VLOOKUP(C13,'Startovní listina'!A:G,2,0)</f>
        <v>Hřídelová </v>
      </c>
      <c r="E13" s="2" t="str">
        <f>VLOOKUP(C13,'Startovní listina'!A:G,3,0)</f>
        <v>Lenka</v>
      </c>
      <c r="F13" s="2">
        <f>VLOOKUP(C13,'Startovní listina'!A:G,4,0)</f>
        <v>0</v>
      </c>
      <c r="G13" s="3">
        <f>VLOOKUP(C13,'Startovní listina'!A:G,5,0)</f>
        <v>1984</v>
      </c>
      <c r="H13" s="3" t="str">
        <f>VLOOKUP(C13,'Startovní listina'!A:G,6,0)</f>
        <v>ZA</v>
      </c>
      <c r="I13" s="3" t="str">
        <f>VLOOKUP(C13,'Startovní listina'!A:G,7,0)</f>
        <v>x</v>
      </c>
    </row>
    <row r="14" spans="1:9" ht="12.75">
      <c r="A14" s="2">
        <v>9</v>
      </c>
      <c r="B14" s="12">
        <v>0.01682523148148148</v>
      </c>
      <c r="C14" s="3">
        <v>252</v>
      </c>
      <c r="D14" s="2" t="str">
        <f>VLOOKUP(C14,'Startovní listina'!A:G,2,0)</f>
        <v>Pihávková</v>
      </c>
      <c r="E14" s="2" t="str">
        <f>VLOOKUP(C14,'Startovní listina'!A:G,3,0)</f>
        <v>Věra</v>
      </c>
      <c r="F14" s="2">
        <f>VLOOKUP(C14,'Startovní listina'!A:G,4,0)</f>
        <v>0</v>
      </c>
      <c r="G14" s="3">
        <f>VLOOKUP(C14,'Startovní listina'!A:G,5,0)</f>
        <v>1983</v>
      </c>
      <c r="H14" s="3" t="str">
        <f>VLOOKUP(C14,'Startovní listina'!A:G,6,0)</f>
        <v>za</v>
      </c>
      <c r="I14" s="3" t="str">
        <f>VLOOKUP(C14,'Startovní listina'!A:G,7,0)</f>
        <v>x</v>
      </c>
    </row>
    <row r="15" spans="1:9" ht="12.75">
      <c r="A15" s="2">
        <v>10</v>
      </c>
      <c r="B15" s="8">
        <v>0.01761226851851852</v>
      </c>
      <c r="C15" s="3">
        <v>132</v>
      </c>
      <c r="D15" s="2" t="str">
        <f>VLOOKUP(C15,'Startovní listina'!A:G,2,0)</f>
        <v>Matějková</v>
      </c>
      <c r="E15" s="2" t="str">
        <f>VLOOKUP(C15,'Startovní listina'!A:G,3,0)</f>
        <v>Daniela</v>
      </c>
      <c r="F15" s="2" t="str">
        <f>VLOOKUP(C15,'Startovní listina'!A:G,4,0)</f>
        <v>TRI KLUB PŘÍBRAM</v>
      </c>
      <c r="G15" s="3">
        <f>VLOOKUP(C15,'Startovní listina'!A:G,5,0)</f>
        <v>1983</v>
      </c>
      <c r="H15" s="3" t="str">
        <f>VLOOKUP(C15,'Startovní listina'!A:G,6,0)</f>
        <v>ZA</v>
      </c>
      <c r="I15" s="3" t="str">
        <f>VLOOKUP(C15,'Startovní listina'!A:G,7,0)</f>
        <v>x</v>
      </c>
    </row>
    <row r="16" spans="1:9" ht="12.75">
      <c r="A16" s="2">
        <v>11</v>
      </c>
      <c r="B16" s="8">
        <v>0.018158564814814815</v>
      </c>
      <c r="C16" s="3">
        <v>264</v>
      </c>
      <c r="D16" s="2" t="str">
        <f>VLOOKUP(C16,'Startovní listina'!A:G,2,0)</f>
        <v>Petriláková</v>
      </c>
      <c r="E16" s="2" t="str">
        <f>VLOOKUP(C16,'Startovní listina'!A:G,3,0)</f>
        <v>Zdeňka </v>
      </c>
      <c r="F16" s="2">
        <f>VLOOKUP(C16,'Startovní listina'!A:G,4,0)</f>
        <v>0</v>
      </c>
      <c r="G16" s="3">
        <f>VLOOKUP(C16,'Startovní listina'!A:G,5,0)</f>
        <v>1986</v>
      </c>
      <c r="H16" s="3" t="str">
        <f>VLOOKUP(C16,'Startovní listina'!A:G,6,0)</f>
        <v>ZA</v>
      </c>
      <c r="I16" s="3" t="str">
        <f>VLOOKUP(C16,'Startovní listina'!A:G,7,0)</f>
        <v>x</v>
      </c>
    </row>
    <row r="17" spans="1:9" ht="12.75">
      <c r="A17" s="2">
        <v>12</v>
      </c>
      <c r="B17" s="8">
        <v>0.019328703703703702</v>
      </c>
      <c r="C17" s="3">
        <v>294</v>
      </c>
      <c r="D17" s="2" t="str">
        <f>VLOOKUP(C17,'Startovní listina'!A:G,2,0)</f>
        <v>Gálová </v>
      </c>
      <c r="E17" s="2" t="str">
        <f>VLOOKUP(C17,'Startovní listina'!A:G,3,0)</f>
        <v>Natália</v>
      </c>
      <c r="F17" s="2">
        <f>VLOOKUP(C17,'Startovní listina'!A:G,4,0)</f>
        <v>0</v>
      </c>
      <c r="G17" s="3">
        <f>VLOOKUP(C17,'Startovní listina'!A:G,5,0)</f>
        <v>1990</v>
      </c>
      <c r="H17" s="3" t="str">
        <f>VLOOKUP(C17,'Startovní listina'!A:G,6,0)</f>
        <v>ZA</v>
      </c>
      <c r="I17" s="3">
        <f>VLOOKUP(C17,'Startovní listina'!A:G,7,0)</f>
        <v>0</v>
      </c>
    </row>
    <row r="18" spans="1:9" ht="12.75">
      <c r="A18" s="2">
        <v>13</v>
      </c>
      <c r="B18" s="8">
        <v>0.01948263888888889</v>
      </c>
      <c r="C18" s="3">
        <v>297</v>
      </c>
      <c r="D18" s="2" t="str">
        <f>VLOOKUP(C18,'Startovní listina'!A:G,2,0)</f>
        <v>Krahulcová</v>
      </c>
      <c r="E18" s="2" t="str">
        <f>VLOOKUP(C18,'Startovní listina'!A:G,3,0)</f>
        <v>Markéta</v>
      </c>
      <c r="F18" s="2" t="str">
        <f>VLOOKUP(C18,'Startovní listina'!A:G,4,0)</f>
        <v>ABK Lochovice</v>
      </c>
      <c r="G18" s="3">
        <f>VLOOKUP(C18,'Startovní listina'!A:G,5,0)</f>
        <v>1988</v>
      </c>
      <c r="H18" s="3" t="str">
        <f>VLOOKUP(C18,'Startovní listina'!A:G,6,0)</f>
        <v>ZA</v>
      </c>
      <c r="I18" s="3">
        <f>VLOOKUP(C18,'Startovní listina'!A:G,7,0)</f>
        <v>0</v>
      </c>
    </row>
    <row r="19" spans="1:9" ht="12.75">
      <c r="A19" s="2">
        <v>14</v>
      </c>
      <c r="B19" s="8">
        <v>0.021033564814814817</v>
      </c>
      <c r="C19" s="3">
        <v>283</v>
      </c>
      <c r="D19" s="2" t="str">
        <f>VLOOKUP(C19,'Startovní listina'!A:G,2,0)</f>
        <v>Zetochová</v>
      </c>
      <c r="E19" s="2" t="str">
        <f>VLOOKUP(C19,'Startovní listina'!A:G,3,0)</f>
        <v>Iveta</v>
      </c>
      <c r="F19" s="2">
        <f>VLOOKUP(C19,'Startovní listina'!A:G,4,0)</f>
        <v>0</v>
      </c>
      <c r="G19" s="3">
        <f>VLOOKUP(C19,'Startovní listina'!A:G,5,0)</f>
        <v>1993</v>
      </c>
      <c r="H19" s="3" t="str">
        <f>VLOOKUP(C19,'Startovní listina'!A:G,6,0)</f>
        <v>ZA</v>
      </c>
      <c r="I19" s="3">
        <f>VLOOKUP(C19,'Startovní listina'!A:G,7,0)</f>
        <v>0</v>
      </c>
    </row>
    <row r="20" ht="12.75">
      <c r="B20" s="8"/>
    </row>
    <row r="21" ht="12.75">
      <c r="B21" s="8"/>
    </row>
    <row r="22" ht="12.75">
      <c r="B22" s="8"/>
    </row>
    <row r="23" spans="2:9" s="11" customFormat="1" ht="12.75">
      <c r="B23" s="12"/>
      <c r="C23" s="3"/>
      <c r="D23" s="2"/>
      <c r="E23" s="2"/>
      <c r="F23" s="2"/>
      <c r="G23" s="3"/>
      <c r="H23" s="3"/>
      <c r="I23" s="3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421875" style="2" customWidth="1"/>
    <col min="7" max="7" width="11.00390625" style="3" customWidth="1"/>
    <col min="8" max="8" width="13.421875" style="3" customWidth="1"/>
    <col min="9" max="9" width="14.57421875" style="3" customWidth="1"/>
    <col min="10" max="16384" width="9.140625" style="2" customWidth="1"/>
  </cols>
  <sheetData>
    <row r="1" spans="1:6" ht="15">
      <c r="A1" s="1" t="s">
        <v>22</v>
      </c>
      <c r="E1" s="3"/>
      <c r="F1" s="3"/>
    </row>
    <row r="2" spans="1:6" ht="12.75">
      <c r="A2" s="4"/>
      <c r="E2" s="3"/>
      <c r="F2" s="3"/>
    </row>
    <row r="3" spans="1:6" ht="12.75">
      <c r="A3" s="5" t="s">
        <v>15</v>
      </c>
      <c r="E3" s="3"/>
      <c r="F3" s="3"/>
    </row>
    <row r="4" spans="1:5" ht="12.75">
      <c r="A4" s="4"/>
      <c r="E4" s="3"/>
    </row>
    <row r="5" spans="1:9" s="7" customFormat="1" ht="26.25" thickBot="1">
      <c r="A5" s="13" t="s">
        <v>0</v>
      </c>
      <c r="B5" s="13" t="s">
        <v>7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11</v>
      </c>
    </row>
    <row r="6" spans="1:9" ht="13.5" thickTop="1">
      <c r="A6" s="2">
        <v>1</v>
      </c>
      <c r="B6" s="8">
        <v>0.01254398148148148</v>
      </c>
      <c r="C6" s="3">
        <v>256</v>
      </c>
      <c r="D6" s="2" t="str">
        <f>VLOOKUP(C6,'Startovní listina'!A:G,2,0)</f>
        <v>Grygarová</v>
      </c>
      <c r="E6" s="2" t="str">
        <f>VLOOKUP(C6,'Startovní listina'!A:G,3,0)</f>
        <v>Jana</v>
      </c>
      <c r="F6" s="2" t="str">
        <f>VLOOKUP(C6,'Startovní listina'!A:G,4,0)</f>
        <v>Kokrdov</v>
      </c>
      <c r="G6" s="3">
        <f>VLOOKUP(C6,'Startovní listina'!A:G,5,0)</f>
        <v>1979</v>
      </c>
      <c r="H6" s="3" t="str">
        <f>VLOOKUP(C6,'Startovní listina'!A:G,6,0)</f>
        <v>zb</v>
      </c>
      <c r="I6" s="3" t="str">
        <f>VLOOKUP(C6,'Startovní listina'!A:G,7,0)</f>
        <v> </v>
      </c>
    </row>
    <row r="7" spans="1:9" ht="12.75">
      <c r="A7" s="2">
        <v>2</v>
      </c>
      <c r="B7" s="8">
        <v>0.013371527777777776</v>
      </c>
      <c r="C7" s="3">
        <v>290</v>
      </c>
      <c r="D7" s="2" t="str">
        <f>VLOOKUP(C7,'Startovní listina'!A:G,2,0)</f>
        <v>Wallcon</v>
      </c>
      <c r="E7" s="2" t="str">
        <f>VLOOKUP(C7,'Startovní listina'!A:G,3,0)</f>
        <v>Martina</v>
      </c>
      <c r="F7" s="2" t="str">
        <f>VLOOKUP(C7,'Startovní listina'!A:G,4,0)</f>
        <v>Lokomotiva Beroun</v>
      </c>
      <c r="G7" s="3">
        <f>VLOOKUP(C7,'Startovní listina'!A:G,5,0)</f>
        <v>1981</v>
      </c>
      <c r="H7" s="3" t="str">
        <f>VLOOKUP(C7,'Startovní listina'!A:G,6,0)</f>
        <v>ZB</v>
      </c>
      <c r="I7" s="3">
        <f>VLOOKUP(C7,'Startovní listina'!A:G,7,0)</f>
        <v>0</v>
      </c>
    </row>
    <row r="8" spans="1:9" ht="12.75">
      <c r="A8" s="2">
        <v>3</v>
      </c>
      <c r="B8" s="8">
        <v>0.01353472222222222</v>
      </c>
      <c r="C8" s="3">
        <v>268</v>
      </c>
      <c r="D8" s="2" t="str">
        <f>VLOOKUP(C8,'Startovní listina'!A:G,2,0)</f>
        <v>Večerková</v>
      </c>
      <c r="E8" s="2" t="str">
        <f>VLOOKUP(C8,'Startovní listina'!A:G,3,0)</f>
        <v>Marcela</v>
      </c>
      <c r="F8" s="2" t="str">
        <f>VLOOKUP(C8,'Startovní listina'!A:G,4,0)</f>
        <v>Veverky</v>
      </c>
      <c r="G8" s="3">
        <f>VLOOKUP(C8,'Startovní listina'!A:G,5,0)</f>
        <v>1981</v>
      </c>
      <c r="H8" s="3" t="str">
        <f>VLOOKUP(C8,'Startovní listina'!A:G,6,0)</f>
        <v>ZB</v>
      </c>
      <c r="I8" s="3" t="str">
        <f>VLOOKUP(C8,'Startovní listina'!A:G,7,0)</f>
        <v>x</v>
      </c>
    </row>
    <row r="9" spans="1:9" ht="12.75">
      <c r="A9" s="2">
        <v>4</v>
      </c>
      <c r="B9" s="8">
        <v>0.01408912037037037</v>
      </c>
      <c r="C9" s="3">
        <v>270</v>
      </c>
      <c r="D9" s="2" t="str">
        <f>VLOOKUP(C9,'Startovní listina'!A:G,2,0)</f>
        <v>Karasová </v>
      </c>
      <c r="E9" s="2" t="str">
        <f>VLOOKUP(C9,'Startovní listina'!A:G,3,0)</f>
        <v>Věra</v>
      </c>
      <c r="F9" s="2" t="str">
        <f>VLOOKUP(C9,'Startovní listina'!A:G,4,0)</f>
        <v>Team Internet PB</v>
      </c>
      <c r="G9" s="3">
        <f>VLOOKUP(C9,'Startovní listina'!A:G,5,0)</f>
        <v>1972</v>
      </c>
      <c r="H9" s="3" t="str">
        <f>VLOOKUP(C9,'Startovní listina'!A:G,6,0)</f>
        <v>ZB</v>
      </c>
      <c r="I9" s="3" t="str">
        <f>VLOOKUP(C9,'Startovní listina'!A:G,7,0)</f>
        <v>x</v>
      </c>
    </row>
    <row r="10" spans="1:9" ht="12.75">
      <c r="A10" s="2">
        <v>5</v>
      </c>
      <c r="B10" s="8">
        <v>0.014577546296296297</v>
      </c>
      <c r="C10" s="3">
        <v>284</v>
      </c>
      <c r="D10" s="2" t="str">
        <f>VLOOKUP(C10,'Startovní listina'!A:G,2,0)</f>
        <v>Skaličková</v>
      </c>
      <c r="E10" s="2" t="str">
        <f>VLOOKUP(C10,'Startovní listina'!A:G,3,0)</f>
        <v>Vladimíra</v>
      </c>
      <c r="F10" s="2" t="str">
        <f>VLOOKUP(C10,'Startovní listina'!A:G,4,0)</f>
        <v>TRI KLUB PŘÍBRAM</v>
      </c>
      <c r="G10" s="3">
        <f>VLOOKUP(C10,'Startovní listina'!A:G,5,0)</f>
        <v>1975</v>
      </c>
      <c r="H10" s="3" t="str">
        <f>VLOOKUP(C10,'Startovní listina'!A:G,6,0)</f>
        <v>ZB</v>
      </c>
      <c r="I10" s="3" t="str">
        <f>VLOOKUP(C10,'Startovní listina'!A:G,7,0)</f>
        <v>x</v>
      </c>
    </row>
    <row r="11" spans="1:9" ht="12.75">
      <c r="A11" s="2">
        <v>6</v>
      </c>
      <c r="B11" s="8">
        <v>0.014623842592592593</v>
      </c>
      <c r="C11" s="3">
        <v>282</v>
      </c>
      <c r="D11" s="2" t="str">
        <f>VLOOKUP(C11,'Startovní listina'!A:G,2,0)</f>
        <v>Jeníková </v>
      </c>
      <c r="E11" s="2" t="str">
        <f>VLOOKUP(C11,'Startovní listina'!A:G,3,0)</f>
        <v>Zdeňka </v>
      </c>
      <c r="F11" s="2">
        <f>VLOOKUP(C11,'Startovní listina'!A:G,4,0)</f>
        <v>0</v>
      </c>
      <c r="G11" s="3">
        <f>VLOOKUP(C11,'Startovní listina'!A:G,5,0)</f>
        <v>1974</v>
      </c>
      <c r="H11" s="3" t="str">
        <f>VLOOKUP(C11,'Startovní listina'!A:G,6,0)</f>
        <v>ZB</v>
      </c>
      <c r="I11" s="3">
        <f>VLOOKUP(C11,'Startovní listina'!A:G,7,0)</f>
        <v>0</v>
      </c>
    </row>
    <row r="12" spans="1:9" ht="12.75">
      <c r="A12" s="2">
        <v>7</v>
      </c>
      <c r="B12" s="12">
        <v>0.014689814814814815</v>
      </c>
      <c r="C12" s="3">
        <v>288</v>
      </c>
      <c r="D12" s="2" t="str">
        <f>VLOOKUP(C12,'Startovní listina'!A:G,2,0)</f>
        <v>Válová </v>
      </c>
      <c r="E12" s="2" t="str">
        <f>VLOOKUP(C12,'Startovní listina'!A:G,3,0)</f>
        <v>Jitka</v>
      </c>
      <c r="F12" s="2" t="str">
        <f>VLOOKUP(C12,'Startovní listina'!A:G,4,0)</f>
        <v>Rožmitál B.H.A.</v>
      </c>
      <c r="G12" s="3">
        <f>VLOOKUP(C12,'Startovní listina'!A:G,5,0)</f>
        <v>1972</v>
      </c>
      <c r="H12" s="3" t="str">
        <f>VLOOKUP(C12,'Startovní listina'!A:G,6,0)</f>
        <v>ZB</v>
      </c>
      <c r="I12" s="3">
        <f>VLOOKUP(C12,'Startovní listina'!A:G,7,0)</f>
        <v>0</v>
      </c>
    </row>
    <row r="13" spans="1:9" ht="12.75">
      <c r="A13" s="2">
        <v>8</v>
      </c>
      <c r="B13" s="8">
        <v>0.01477662037037037</v>
      </c>
      <c r="C13" s="3">
        <v>280</v>
      </c>
      <c r="D13" s="2" t="str">
        <f>VLOOKUP(C13,'Startovní listina'!A:G,2,0)</f>
        <v>Smetanová</v>
      </c>
      <c r="E13" s="2" t="str">
        <f>VLOOKUP(C13,'Startovní listina'!A:G,3,0)</f>
        <v>Monika</v>
      </c>
      <c r="F13" s="2">
        <f>VLOOKUP(C13,'Startovní listina'!A:G,4,0)</f>
        <v>0</v>
      </c>
      <c r="G13" s="3">
        <f>VLOOKUP(C13,'Startovní listina'!A:G,5,0)</f>
        <v>1973</v>
      </c>
      <c r="H13" s="3" t="str">
        <f>VLOOKUP(C13,'Startovní listina'!A:G,6,0)</f>
        <v>ZB</v>
      </c>
      <c r="I13" s="3">
        <f>VLOOKUP(C13,'Startovní listina'!A:G,7,0)</f>
        <v>0</v>
      </c>
    </row>
    <row r="14" spans="1:9" ht="12.75">
      <c r="A14" s="2">
        <v>9</v>
      </c>
      <c r="B14" s="8">
        <v>0.014950231481481481</v>
      </c>
      <c r="C14" s="3">
        <v>254</v>
      </c>
      <c r="D14" s="2" t="str">
        <f>VLOOKUP(C14,'Startovní listina'!A:G,2,0)</f>
        <v>Štefanová</v>
      </c>
      <c r="E14" s="2" t="str">
        <f>VLOOKUP(C14,'Startovní listina'!A:G,3,0)</f>
        <v>Lucie</v>
      </c>
      <c r="F14" s="2">
        <f>VLOOKUP(C14,'Startovní listina'!A:G,4,0)</f>
        <v>0</v>
      </c>
      <c r="G14" s="3">
        <f>VLOOKUP(C14,'Startovní listina'!A:G,5,0)</f>
        <v>1979</v>
      </c>
      <c r="H14" s="3" t="str">
        <f>VLOOKUP(C14,'Startovní listina'!A:G,6,0)</f>
        <v>zb</v>
      </c>
      <c r="I14" s="3" t="str">
        <f>VLOOKUP(C14,'Startovní listina'!A:G,7,0)</f>
        <v>x</v>
      </c>
    </row>
    <row r="15" spans="1:9" ht="12.75">
      <c r="A15" s="2">
        <v>10</v>
      </c>
      <c r="B15" s="8">
        <v>0.015086805555555556</v>
      </c>
      <c r="C15" s="3">
        <v>262</v>
      </c>
      <c r="D15" s="2" t="str">
        <f>VLOOKUP(C15,'Startovní listina'!A:G,2,0)</f>
        <v>Bejčková</v>
      </c>
      <c r="E15" s="2" t="str">
        <f>VLOOKUP(C15,'Startovní listina'!A:G,3,0)</f>
        <v>Zlatuše</v>
      </c>
      <c r="F15" s="2" t="str">
        <f>VLOOKUP(C15,'Startovní listina'!A:G,4,0)</f>
        <v>SK BEJKOVO</v>
      </c>
      <c r="G15" s="3">
        <f>VLOOKUP(C15,'Startovní listina'!A:G,5,0)</f>
        <v>1974</v>
      </c>
      <c r="H15" s="3" t="str">
        <f>VLOOKUP(C15,'Startovní listina'!A:G,6,0)</f>
        <v>ZB</v>
      </c>
      <c r="I15" s="3" t="str">
        <f>VLOOKUP(C15,'Startovní listina'!A:G,7,0)</f>
        <v>x</v>
      </c>
    </row>
    <row r="16" spans="1:9" ht="12.75">
      <c r="A16" s="2">
        <v>11</v>
      </c>
      <c r="B16" s="8">
        <v>0.015299768518518518</v>
      </c>
      <c r="C16" s="3">
        <v>258</v>
      </c>
      <c r="D16" s="2" t="str">
        <f>VLOOKUP(C16,'Startovní listina'!A:G,2,0)</f>
        <v>Vesecká</v>
      </c>
      <c r="E16" s="2" t="str">
        <f>VLOOKUP(C16,'Startovní listina'!A:G,3,0)</f>
        <v>Renáta</v>
      </c>
      <c r="F16" s="2" t="str">
        <f>VLOOKUP(C16,'Startovní listina'!A:G,4,0)</f>
        <v>Pankration gym</v>
      </c>
      <c r="G16" s="3">
        <f>VLOOKUP(C16,'Startovní listina'!A:G,5,0)</f>
        <v>1973</v>
      </c>
      <c r="H16" s="3" t="str">
        <f>VLOOKUP(C16,'Startovní listina'!A:G,6,0)</f>
        <v>zb</v>
      </c>
      <c r="I16" s="3" t="str">
        <f>VLOOKUP(C16,'Startovní listina'!A:G,7,0)</f>
        <v>x</v>
      </c>
    </row>
    <row r="17" spans="1:9" ht="12.75">
      <c r="A17" s="2">
        <v>12</v>
      </c>
      <c r="B17" s="8">
        <v>0.015509259259259257</v>
      </c>
      <c r="C17" s="3">
        <v>272</v>
      </c>
      <c r="D17" s="2" t="str">
        <f>VLOOKUP(C17,'Startovní listina'!A:G,2,0)</f>
        <v>Horáčková </v>
      </c>
      <c r="E17" s="2" t="str">
        <f>VLOOKUP(C17,'Startovní listina'!A:G,3,0)</f>
        <v>Jitka</v>
      </c>
      <c r="F17" s="2">
        <f>VLOOKUP(C17,'Startovní listina'!A:G,4,0)</f>
        <v>0</v>
      </c>
      <c r="G17" s="3">
        <f>VLOOKUP(C17,'Startovní listina'!A:G,5,0)</f>
        <v>1980</v>
      </c>
      <c r="H17" s="3" t="str">
        <f>VLOOKUP(C17,'Startovní listina'!A:G,6,0)</f>
        <v>ZB</v>
      </c>
      <c r="I17" s="3" t="str">
        <f>VLOOKUP(C17,'Startovní listina'!A:G,7,0)</f>
        <v>x</v>
      </c>
    </row>
    <row r="18" spans="1:9" ht="12.75">
      <c r="A18" s="2">
        <v>13</v>
      </c>
      <c r="B18" s="8">
        <v>0.015655092592592592</v>
      </c>
      <c r="C18" s="3">
        <v>296</v>
      </c>
      <c r="D18" s="2" t="str">
        <f>VLOOKUP(C18,'Startovní listina'!A:G,2,0)</f>
        <v>Spilková</v>
      </c>
      <c r="E18" s="2" t="str">
        <f>VLOOKUP(C18,'Startovní listina'!A:G,3,0)</f>
        <v>Lucie</v>
      </c>
      <c r="F18" s="2">
        <f>VLOOKUP(C18,'Startovní listina'!A:G,4,0)</f>
        <v>0</v>
      </c>
      <c r="G18" s="3">
        <f>VLOOKUP(C18,'Startovní listina'!A:G,5,0)</f>
        <v>1977</v>
      </c>
      <c r="H18" s="3" t="str">
        <f>VLOOKUP(C18,'Startovní listina'!A:G,6,0)</f>
        <v>ZB</v>
      </c>
      <c r="I18" s="3">
        <f>VLOOKUP(C18,'Startovní listina'!A:G,7,0)</f>
        <v>0</v>
      </c>
    </row>
    <row r="19" spans="1:9" ht="12.75">
      <c r="A19" s="2">
        <v>14</v>
      </c>
      <c r="B19" s="8">
        <v>0.016368055555555556</v>
      </c>
      <c r="C19" s="3">
        <v>279</v>
      </c>
      <c r="D19" s="2" t="str">
        <f>VLOOKUP(C19,'Startovní listina'!A:G,2,0)</f>
        <v>Dragounová</v>
      </c>
      <c r="E19" s="2" t="str">
        <f>VLOOKUP(C19,'Startovní listina'!A:G,3,0)</f>
        <v>Jitka</v>
      </c>
      <c r="F19" s="2">
        <f>VLOOKUP(C19,'Startovní listina'!A:G,4,0)</f>
        <v>0</v>
      </c>
      <c r="G19" s="3">
        <f>VLOOKUP(C19,'Startovní listina'!A:G,5,0)</f>
        <v>1977</v>
      </c>
      <c r="H19" s="3" t="str">
        <f>VLOOKUP(C19,'Startovní listina'!A:G,6,0)</f>
        <v>ZB</v>
      </c>
      <c r="I19" s="3">
        <f>VLOOKUP(C19,'Startovní listina'!A:G,7,0)</f>
        <v>0</v>
      </c>
    </row>
    <row r="20" spans="1:9" ht="12.75">
      <c r="A20" s="2">
        <v>15</v>
      </c>
      <c r="B20" s="8">
        <v>0.016640046296296295</v>
      </c>
      <c r="C20" s="3">
        <v>260</v>
      </c>
      <c r="D20" s="2" t="str">
        <f>VLOOKUP(C20,'Startovní listina'!A:G,2,0)</f>
        <v>Sedláčková</v>
      </c>
      <c r="E20" s="2" t="str">
        <f>VLOOKUP(C20,'Startovní listina'!A:G,3,0)</f>
        <v>Denisa</v>
      </c>
      <c r="F20" s="2">
        <f>VLOOKUP(C20,'Startovní listina'!A:G,4,0)</f>
        <v>0</v>
      </c>
      <c r="G20" s="3">
        <f>VLOOKUP(C20,'Startovní listina'!A:G,5,0)</f>
        <v>1977</v>
      </c>
      <c r="H20" s="3" t="str">
        <f>VLOOKUP(C20,'Startovní listina'!A:G,6,0)</f>
        <v>ZB</v>
      </c>
      <c r="I20" s="3" t="str">
        <f>VLOOKUP(C20,'Startovní listina'!A:G,7,0)</f>
        <v>x</v>
      </c>
    </row>
    <row r="21" spans="1:9" ht="12.75">
      <c r="A21" s="2">
        <v>16</v>
      </c>
      <c r="B21" s="8">
        <v>0.01691087962962963</v>
      </c>
      <c r="C21" s="3">
        <v>277</v>
      </c>
      <c r="D21" s="2" t="str">
        <f>VLOOKUP(C21,'Startovní listina'!A:G,2,0)</f>
        <v>Jehličková</v>
      </c>
      <c r="E21" s="2" t="str">
        <f>VLOOKUP(C21,'Startovní listina'!A:G,3,0)</f>
        <v>Šárka</v>
      </c>
      <c r="F21" s="2">
        <f>VLOOKUP(C21,'Startovní listina'!A:G,4,0)</f>
        <v>0</v>
      </c>
      <c r="G21" s="3">
        <f>VLOOKUP(C21,'Startovní listina'!A:G,5,0)</f>
        <v>1979</v>
      </c>
      <c r="H21" s="3" t="str">
        <f>VLOOKUP(C21,'Startovní listina'!A:G,6,0)</f>
        <v>ZB</v>
      </c>
      <c r="I21" s="3" t="str">
        <f>VLOOKUP(C21,'Startovní listina'!A:G,7,0)</f>
        <v>x</v>
      </c>
    </row>
    <row r="22" spans="1:9" ht="12.75">
      <c r="A22" s="2">
        <v>17</v>
      </c>
      <c r="B22" s="8">
        <v>0.017425925925925925</v>
      </c>
      <c r="C22" s="3">
        <v>258</v>
      </c>
      <c r="D22" s="2" t="str">
        <f>VLOOKUP(C22,'Startovní listina'!A:G,2,0)</f>
        <v>Vesecká</v>
      </c>
      <c r="E22" s="2" t="str">
        <f>VLOOKUP(C22,'Startovní listina'!A:G,3,0)</f>
        <v>Renáta</v>
      </c>
      <c r="F22" s="2" t="str">
        <f>VLOOKUP(C22,'Startovní listina'!A:G,4,0)</f>
        <v>Pankration gym</v>
      </c>
      <c r="G22" s="3">
        <f>VLOOKUP(C22,'Startovní listina'!A:G,5,0)</f>
        <v>1973</v>
      </c>
      <c r="H22" s="3" t="str">
        <f>VLOOKUP(C22,'Startovní listina'!A:G,6,0)</f>
        <v>zb</v>
      </c>
      <c r="I22" s="3" t="str">
        <f>VLOOKUP(C22,'Startovní listina'!A:G,7,0)</f>
        <v>x</v>
      </c>
    </row>
    <row r="23" spans="1:9" s="11" customFormat="1" ht="12.75">
      <c r="A23" s="2">
        <v>18</v>
      </c>
      <c r="B23" s="8">
        <v>0.017475694444444443</v>
      </c>
      <c r="C23" s="3">
        <v>263</v>
      </c>
      <c r="D23" s="2" t="str">
        <f>VLOOKUP(C23,'Startovní listina'!A:G,2,0)</f>
        <v>Matulová </v>
      </c>
      <c r="E23" s="2" t="str">
        <f>VLOOKUP(C23,'Startovní listina'!A:G,3,0)</f>
        <v>Alice</v>
      </c>
      <c r="F23" s="2" t="str">
        <f>VLOOKUP(C23,'Startovní listina'!A:G,4,0)</f>
        <v>BYMLAUFRUN</v>
      </c>
      <c r="G23" s="3">
        <f>VLOOKUP(C23,'Startovní listina'!A:G,5,0)</f>
        <v>1978</v>
      </c>
      <c r="H23" s="3" t="str">
        <f>VLOOKUP(C23,'Startovní listina'!A:G,6,0)</f>
        <v>ZB</v>
      </c>
      <c r="I23" s="3" t="str">
        <f>VLOOKUP(C23,'Startovní listina'!A:G,7,0)</f>
        <v>x</v>
      </c>
    </row>
    <row r="24" spans="1:9" ht="12.75">
      <c r="A24" s="2">
        <v>19</v>
      </c>
      <c r="B24" s="8">
        <v>0.018211805555555557</v>
      </c>
      <c r="C24" s="3">
        <v>285</v>
      </c>
      <c r="D24" s="2" t="str">
        <f>VLOOKUP(C24,'Startovní listina'!A:G,2,0)</f>
        <v>Malečková</v>
      </c>
      <c r="E24" s="2" t="str">
        <f>VLOOKUP(C24,'Startovní listina'!A:G,3,0)</f>
        <v>Jitka</v>
      </c>
      <c r="F24" s="2" t="str">
        <f>VLOOKUP(C24,'Startovní listina'!A:G,4,0)</f>
        <v>Žižkovký Tygři</v>
      </c>
      <c r="G24" s="3">
        <f>VLOOKUP(C24,'Startovní listina'!A:G,5,0)</f>
        <v>1981</v>
      </c>
      <c r="H24" s="3" t="str">
        <f>VLOOKUP(C24,'Startovní listina'!A:G,6,0)</f>
        <v>ZB</v>
      </c>
      <c r="I24" s="3">
        <f>VLOOKUP(C24,'Startovní listina'!A:G,7,0)</f>
        <v>0</v>
      </c>
    </row>
    <row r="25" spans="1:9" ht="12.75">
      <c r="A25" s="2">
        <v>20</v>
      </c>
      <c r="B25" s="8">
        <v>0.018810185185185183</v>
      </c>
      <c r="C25" s="3">
        <v>261</v>
      </c>
      <c r="D25" s="2" t="str">
        <f>VLOOKUP(C25,'Startovní listina'!A:G,2,0)</f>
        <v>Mošnová</v>
      </c>
      <c r="E25" s="2" t="str">
        <f>VLOOKUP(C25,'Startovní listina'!A:G,3,0)</f>
        <v>Markéta</v>
      </c>
      <c r="F25" s="2">
        <f>VLOOKUP(C25,'Startovní listina'!A:G,4,0)</f>
        <v>0</v>
      </c>
      <c r="G25" s="3">
        <f>VLOOKUP(C25,'Startovní listina'!A:G,5,0)</f>
        <v>1976</v>
      </c>
      <c r="H25" s="3" t="str">
        <f>VLOOKUP(C25,'Startovní listina'!A:G,6,0)</f>
        <v>ZB</v>
      </c>
      <c r="I25" s="3" t="str">
        <f>VLOOKUP(C25,'Startovní listina'!A:G,7,0)</f>
        <v>x</v>
      </c>
    </row>
    <row r="26" spans="1:9" ht="12.75">
      <c r="A26" s="2">
        <v>21</v>
      </c>
      <c r="B26" s="8">
        <v>0.019751157407407408</v>
      </c>
      <c r="C26" s="3">
        <v>200</v>
      </c>
      <c r="D26" s="2" t="str">
        <f>VLOOKUP(C26,'Startovní listina'!A:G,2,0)</f>
        <v>Nováková</v>
      </c>
      <c r="E26" s="2" t="str">
        <f>VLOOKUP(C26,'Startovní listina'!A:G,3,0)</f>
        <v>Lenka</v>
      </c>
      <c r="F26" s="2">
        <f>VLOOKUP(C26,'Startovní listina'!A:G,4,0)</f>
        <v>0</v>
      </c>
      <c r="G26" s="3">
        <f>VLOOKUP(C26,'Startovní listina'!A:G,5,0)</f>
        <v>1975</v>
      </c>
      <c r="H26" s="3" t="str">
        <f>VLOOKUP(C26,'Startovní listina'!A:G,6,0)</f>
        <v>zb</v>
      </c>
      <c r="I26" s="3" t="str">
        <f>VLOOKUP(C26,'Startovní listina'!A:G,7,0)</f>
        <v> </v>
      </c>
    </row>
    <row r="27" spans="1:9" ht="12.75">
      <c r="A27" s="2">
        <v>22</v>
      </c>
      <c r="B27" s="12">
        <v>0.020623842592592593</v>
      </c>
      <c r="C27" s="3">
        <v>286</v>
      </c>
      <c r="D27" s="2" t="str">
        <f>VLOOKUP(C27,'Startovní listina'!A:G,2,0)</f>
        <v>Bonková </v>
      </c>
      <c r="E27" s="2" t="str">
        <f>VLOOKUP(C27,'Startovní listina'!A:G,3,0)</f>
        <v>Gisela</v>
      </c>
      <c r="F27" s="2" t="str">
        <f>VLOOKUP(C27,'Startovní listina'!A:G,4,0)</f>
        <v>Příbram</v>
      </c>
      <c r="G27" s="3">
        <f>VLOOKUP(C27,'Startovní listina'!A:G,5,0)</f>
        <v>1975</v>
      </c>
      <c r="H27" s="3" t="str">
        <f>VLOOKUP(C27,'Startovní listina'!A:G,6,0)</f>
        <v>ZB</v>
      </c>
      <c r="I27" s="3" t="str">
        <f>VLOOKUP(C27,'Startovní listina'!A:G,7,0)</f>
        <v>x</v>
      </c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38"/>
  <sheetViews>
    <sheetView view="pageBreakPreview" zoomScaleSheetLayoutView="100" zoomScalePageLayoutView="0" workbookViewId="0" topLeftCell="A1">
      <selection activeCell="C29" sqref="C29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421875" style="2" customWidth="1"/>
    <col min="7" max="7" width="11.00390625" style="3" customWidth="1"/>
    <col min="8" max="8" width="13.421875" style="3" customWidth="1"/>
    <col min="9" max="9" width="14.57421875" style="3" customWidth="1"/>
    <col min="10" max="16384" width="9.140625" style="2" customWidth="1"/>
  </cols>
  <sheetData>
    <row r="1" spans="1:6" ht="15">
      <c r="A1" s="1" t="s">
        <v>22</v>
      </c>
      <c r="E1" s="3"/>
      <c r="F1" s="3"/>
    </row>
    <row r="2" spans="1:6" ht="12.75">
      <c r="A2" s="4"/>
      <c r="E2" s="3"/>
      <c r="F2" s="3"/>
    </row>
    <row r="3" spans="1:6" ht="12.75">
      <c r="A3" s="5" t="s">
        <v>137</v>
      </c>
      <c r="E3" s="3"/>
      <c r="F3" s="3"/>
    </row>
    <row r="4" spans="1:5" ht="12.75">
      <c r="A4" s="4"/>
      <c r="E4" s="3"/>
    </row>
    <row r="5" spans="1:9" s="7" customFormat="1" ht="26.25" thickBot="1">
      <c r="A5" s="13" t="s">
        <v>0</v>
      </c>
      <c r="B5" s="13" t="s">
        <v>7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11</v>
      </c>
    </row>
    <row r="6" spans="1:9" ht="13.5" thickTop="1">
      <c r="A6" s="2">
        <v>1</v>
      </c>
      <c r="B6" s="8">
        <v>0.013421296296296297</v>
      </c>
      <c r="C6" s="3">
        <v>274</v>
      </c>
      <c r="D6" s="2" t="str">
        <f>VLOOKUP(C6,'Startovní listina'!A:G,2,0)</f>
        <v>Řechková</v>
      </c>
      <c r="E6" s="2" t="str">
        <f>VLOOKUP(C6,'Startovní listina'!A:G,3,0)</f>
        <v>Svatava</v>
      </c>
      <c r="F6" s="2" t="str">
        <f>VLOOKUP(C6,'Startovní listina'!A:G,4,0)</f>
        <v>OXYGEN PŘÍBRAM</v>
      </c>
      <c r="G6" s="3">
        <f>VLOOKUP(C6,'Startovní listina'!A:G,5,0)</f>
        <v>1967</v>
      </c>
      <c r="H6" s="3" t="str">
        <f>VLOOKUP(C6,'Startovní listina'!A:G,6,0)</f>
        <v>ZC</v>
      </c>
      <c r="I6" s="3" t="str">
        <f>VLOOKUP(C6,'Startovní listina'!A:G,7,0)</f>
        <v>x</v>
      </c>
    </row>
    <row r="7" spans="1:9" ht="12.75">
      <c r="A7" s="2">
        <v>2</v>
      </c>
      <c r="B7" s="8">
        <v>0.013466435185185185</v>
      </c>
      <c r="C7" s="3">
        <v>291</v>
      </c>
      <c r="D7" s="2" t="str">
        <f>VLOOKUP(C7,'Startovní listina'!A:G,2,0)</f>
        <v>Lukášková </v>
      </c>
      <c r="E7" s="2" t="str">
        <f>VLOOKUP(C7,'Startovní listina'!A:G,3,0)</f>
        <v>Zlata</v>
      </c>
      <c r="F7" s="2" t="str">
        <f>VLOOKUP(C7,'Startovní listina'!A:G,4,0)</f>
        <v>AC FALCON Rokycany</v>
      </c>
      <c r="G7" s="3">
        <f>VLOOKUP(C7,'Startovní listina'!A:G,5,0)</f>
        <v>1968</v>
      </c>
      <c r="H7" s="3" t="str">
        <f>VLOOKUP(C7,'Startovní listina'!A:G,6,0)</f>
        <v>ZC</v>
      </c>
      <c r="I7" s="3">
        <f>VLOOKUP(C7,'Startovní listina'!A:G,7,0)</f>
        <v>0</v>
      </c>
    </row>
    <row r="8" spans="1:9" ht="12.75">
      <c r="A8" s="2">
        <v>3</v>
      </c>
      <c r="B8" s="8">
        <v>0.014216435185185186</v>
      </c>
      <c r="C8" s="3">
        <v>295</v>
      </c>
      <c r="D8" s="2" t="str">
        <f>VLOOKUP(C8,'Startovní listina'!A:G,2,0)</f>
        <v>Vlachynská</v>
      </c>
      <c r="E8" s="2" t="str">
        <f>VLOOKUP(C8,'Startovní listina'!A:G,3,0)</f>
        <v>Libuše</v>
      </c>
      <c r="F8" s="2" t="str">
        <f>VLOOKUP(C8,'Startovní listina'!A:G,4,0)</f>
        <v>Liga 100 Praha</v>
      </c>
      <c r="G8" s="3">
        <f>VLOOKUP(C8,'Startovní listina'!A:G,5,0)</f>
        <v>1962</v>
      </c>
      <c r="H8" s="3" t="str">
        <f>VLOOKUP(C8,'Startovní listina'!A:G,6,0)</f>
        <v>ZC</v>
      </c>
      <c r="I8" s="3">
        <f>VLOOKUP(C8,'Startovní listina'!A:G,7,0)</f>
        <v>0</v>
      </c>
    </row>
    <row r="9" spans="1:9" ht="12.75">
      <c r="A9" s="2">
        <v>4</v>
      </c>
      <c r="B9" s="8">
        <v>0.014460648148148148</v>
      </c>
      <c r="C9" s="3">
        <v>253</v>
      </c>
      <c r="D9" s="2" t="str">
        <f>VLOOKUP(C9,'Startovní listina'!A:G,2,0)</f>
        <v>Fraňková</v>
      </c>
      <c r="E9" s="2" t="str">
        <f>VLOOKUP(C9,'Startovní listina'!A:G,3,0)</f>
        <v>Michaela</v>
      </c>
      <c r="F9" s="2" t="str">
        <f>VLOOKUP(C9,'Startovní listina'!A:G,4,0)</f>
        <v>FRANĚK TEAM VYSOKÁ</v>
      </c>
      <c r="G9" s="3">
        <f>VLOOKUP(C9,'Startovní listina'!A:G,5,0)</f>
        <v>1970</v>
      </c>
      <c r="H9" s="3" t="str">
        <f>VLOOKUP(C9,'Startovní listina'!A:G,6,0)</f>
        <v>zc</v>
      </c>
      <c r="I9" s="3" t="str">
        <f>VLOOKUP(C9,'Startovní listina'!A:G,7,0)</f>
        <v> </v>
      </c>
    </row>
    <row r="10" spans="1:9" ht="12.75">
      <c r="A10" s="2">
        <v>5</v>
      </c>
      <c r="B10" s="8">
        <v>0.01642476851851852</v>
      </c>
      <c r="C10" s="3">
        <v>265</v>
      </c>
      <c r="D10" s="2" t="str">
        <f>VLOOKUP(C10,'Startovní listina'!A:G,2,0)</f>
        <v>Hofmanová</v>
      </c>
      <c r="E10" s="2" t="str">
        <f>VLOOKUP(C10,'Startovní listina'!A:G,3,0)</f>
        <v>Libuše</v>
      </c>
      <c r="F10" s="2">
        <f>VLOOKUP(C10,'Startovní listina'!A:G,4,0)</f>
        <v>0</v>
      </c>
      <c r="G10" s="3">
        <f>VLOOKUP(C10,'Startovní listina'!A:G,5,0)</f>
        <v>1971</v>
      </c>
      <c r="H10" s="3" t="str">
        <f>VLOOKUP(C10,'Startovní listina'!A:G,6,0)</f>
        <v>ZC</v>
      </c>
      <c r="I10" s="3" t="str">
        <f>VLOOKUP(C10,'Startovní listina'!A:G,7,0)</f>
        <v>  </v>
      </c>
    </row>
    <row r="11" spans="1:9" ht="12.75">
      <c r="A11" s="2">
        <v>6</v>
      </c>
      <c r="B11" s="8">
        <v>0.017774305555555554</v>
      </c>
      <c r="C11" s="3">
        <v>266</v>
      </c>
      <c r="D11" s="2" t="str">
        <f>VLOOKUP(C11,'Startovní listina'!A:G,2,0)</f>
        <v>Krůtová</v>
      </c>
      <c r="E11" s="2" t="str">
        <f>VLOOKUP(C11,'Startovní listina'!A:G,3,0)</f>
        <v>Marcela</v>
      </c>
      <c r="F11" s="2">
        <f>VLOOKUP(C11,'Startovní listina'!A:G,4,0)</f>
        <v>0</v>
      </c>
      <c r="G11" s="3">
        <f>VLOOKUP(C11,'Startovní listina'!A:G,5,0)</f>
        <v>1971</v>
      </c>
      <c r="H11" s="3" t="str">
        <f>VLOOKUP(C11,'Startovní listina'!A:G,6,0)</f>
        <v>ZC</v>
      </c>
      <c r="I11" s="3" t="str">
        <f>VLOOKUP(C11,'Startovní listina'!A:G,7,0)</f>
        <v> </v>
      </c>
    </row>
    <row r="12" spans="1:9" ht="12.75">
      <c r="A12" s="2">
        <v>7</v>
      </c>
      <c r="B12" s="8">
        <v>0.02502199074074074</v>
      </c>
      <c r="C12" s="3">
        <v>259</v>
      </c>
      <c r="D12" s="2" t="str">
        <f>VLOOKUP(C12,'Startovní listina'!A:G,2,0)</f>
        <v>Stračáková </v>
      </c>
      <c r="E12" s="2" t="str">
        <f>VLOOKUP(C12,'Startovní listina'!A:G,3,0)</f>
        <v>Zdeňka </v>
      </c>
      <c r="F12" s="2">
        <f>VLOOKUP(C12,'Startovní listina'!A:G,4,0)</f>
        <v>0</v>
      </c>
      <c r="G12" s="3">
        <f>VLOOKUP(C12,'Startovní listina'!A:G,5,0)</f>
        <v>1970</v>
      </c>
      <c r="H12" s="3" t="str">
        <f>VLOOKUP(C12,'Startovní listina'!A:G,6,0)</f>
        <v>ZC</v>
      </c>
      <c r="I12" s="3" t="str">
        <f>VLOOKUP(C12,'Startovní listina'!A:G,7,0)</f>
        <v>x</v>
      </c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spans="2:9" s="11" customFormat="1" ht="12.75">
      <c r="B22" s="12"/>
      <c r="C22" s="3"/>
      <c r="D22" s="2"/>
      <c r="E22" s="2"/>
      <c r="F22" s="2"/>
      <c r="G22" s="3"/>
      <c r="H22" s="3"/>
      <c r="I22" s="3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spans="2:9" s="11" customFormat="1" ht="12.75">
      <c r="B38" s="12"/>
      <c r="C38" s="3"/>
      <c r="D38" s="2"/>
      <c r="E38" s="2"/>
      <c r="F38" s="2"/>
      <c r="G38" s="3"/>
      <c r="H38" s="3"/>
      <c r="I38" s="3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spans="2:9" s="11" customFormat="1" ht="12.75">
      <c r="B52" s="12"/>
      <c r="C52" s="3"/>
      <c r="D52" s="2"/>
      <c r="E52" s="2"/>
      <c r="F52" s="2"/>
      <c r="G52" s="3"/>
      <c r="H52" s="3"/>
      <c r="I52" s="3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spans="2:9" s="11" customFormat="1" ht="12.75">
      <c r="B57" s="12"/>
      <c r="C57" s="3"/>
      <c r="D57" s="2"/>
      <c r="E57" s="2"/>
      <c r="F57" s="2"/>
      <c r="G57" s="3"/>
      <c r="H57" s="3"/>
      <c r="I57" s="3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spans="2:9" s="11" customFormat="1" ht="12.75">
      <c r="B77" s="12"/>
      <c r="C77" s="3"/>
      <c r="D77" s="2"/>
      <c r="E77" s="2"/>
      <c r="F77" s="2"/>
      <c r="G77" s="3"/>
      <c r="H77" s="3"/>
      <c r="I77" s="3"/>
    </row>
    <row r="78" ht="12.75">
      <c r="B78" s="8"/>
    </row>
    <row r="79" ht="12.75">
      <c r="B79" s="8"/>
    </row>
    <row r="80" ht="12.75">
      <c r="B80" s="8"/>
    </row>
    <row r="81" spans="2:9" s="11" customFormat="1" ht="12.75">
      <c r="B81" s="12"/>
      <c r="C81" s="3"/>
      <c r="D81" s="2"/>
      <c r="E81" s="2"/>
      <c r="F81" s="2"/>
      <c r="G81" s="3"/>
      <c r="H81" s="3"/>
      <c r="I81" s="3"/>
    </row>
    <row r="82" ht="12.75">
      <c r="B82" s="8"/>
    </row>
    <row r="83" spans="2:9" s="11" customFormat="1" ht="12.75">
      <c r="B83" s="12"/>
      <c r="C83" s="3"/>
      <c r="D83" s="2"/>
      <c r="E83" s="2"/>
      <c r="F83" s="2"/>
      <c r="G83" s="3"/>
      <c r="H83" s="3"/>
      <c r="I83" s="3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spans="2:9" s="11" customFormat="1" ht="12.75">
      <c r="B96" s="12"/>
      <c r="C96" s="3"/>
      <c r="D96" s="2"/>
      <c r="E96" s="2"/>
      <c r="F96" s="2"/>
      <c r="G96" s="3"/>
      <c r="H96" s="3"/>
      <c r="I96" s="3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</sheetData>
  <sheetProtection/>
  <autoFilter ref="A5:I138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421875" style="2" customWidth="1"/>
    <col min="7" max="7" width="11.00390625" style="3" customWidth="1"/>
    <col min="8" max="8" width="13.421875" style="3" customWidth="1"/>
    <col min="9" max="9" width="14.57421875" style="3" customWidth="1"/>
    <col min="10" max="16384" width="9.140625" style="2" customWidth="1"/>
  </cols>
  <sheetData>
    <row r="1" spans="1:6" ht="15">
      <c r="A1" s="1" t="s">
        <v>22</v>
      </c>
      <c r="E1" s="3"/>
      <c r="F1" s="3"/>
    </row>
    <row r="2" spans="1:6" ht="12.75">
      <c r="A2" s="4"/>
      <c r="E2" s="3"/>
      <c r="F2" s="3"/>
    </row>
    <row r="3" spans="1:6" ht="12.75">
      <c r="A3" s="5" t="s">
        <v>141</v>
      </c>
      <c r="E3" s="3"/>
      <c r="F3" s="3"/>
    </row>
    <row r="4" spans="1:5" ht="12.75">
      <c r="A4" s="4"/>
      <c r="E4" s="3"/>
    </row>
    <row r="5" spans="1:9" s="7" customFormat="1" ht="26.25" thickBot="1">
      <c r="A5" s="13" t="s">
        <v>0</v>
      </c>
      <c r="B5" s="13" t="s">
        <v>7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11</v>
      </c>
    </row>
    <row r="6" spans="1:9" ht="13.5" thickTop="1">
      <c r="A6" s="2">
        <v>1</v>
      </c>
      <c r="B6" s="8">
        <v>0.01657638888888889</v>
      </c>
      <c r="C6" s="3">
        <v>281</v>
      </c>
      <c r="D6" s="2" t="str">
        <f>VLOOKUP(C6,'Startovní listina'!A:G,2,0)</f>
        <v>Svobodová </v>
      </c>
      <c r="E6" s="2" t="str">
        <f>VLOOKUP(C6,'Startovní listina'!A:G,3,0)</f>
        <v>Dana</v>
      </c>
      <c r="F6" s="2" t="str">
        <f>VLOOKUP(C6,'Startovní listina'!A:G,4,0)</f>
        <v>Příbram</v>
      </c>
      <c r="G6" s="3">
        <f>VLOOKUP(C6,'Startovní listina'!A:G,5,0)</f>
        <v>1952</v>
      </c>
      <c r="H6" s="3" t="str">
        <f>VLOOKUP(C6,'Startovní listina'!A:G,6,0)</f>
        <v>ZD</v>
      </c>
      <c r="I6" s="3" t="str">
        <f>VLOOKUP(C6,'Startovní listina'!A:G,7,0)</f>
        <v>x</v>
      </c>
    </row>
    <row r="7" spans="1:9" ht="12.75">
      <c r="A7" s="2">
        <v>2</v>
      </c>
      <c r="B7" s="8">
        <v>0.018152777777777778</v>
      </c>
      <c r="C7" s="3">
        <v>292</v>
      </c>
      <c r="D7" s="2" t="str">
        <f>VLOOKUP(C7,'Startovní listina'!A:G,2,0)</f>
        <v>Butzková</v>
      </c>
      <c r="E7" s="2" t="str">
        <f>VLOOKUP(C7,'Startovní listina'!A:G,3,0)</f>
        <v>Ludmila</v>
      </c>
      <c r="F7" s="2" t="str">
        <f>VLOOKUP(C7,'Startovní listina'!A:G,4,0)</f>
        <v>Kotva Braník</v>
      </c>
      <c r="G7" s="3">
        <f>VLOOKUP(C7,'Startovní listina'!A:G,5,0)</f>
        <v>1961</v>
      </c>
      <c r="H7" s="3" t="str">
        <f>VLOOKUP(C7,'Startovní listina'!A:G,6,0)</f>
        <v>ZD</v>
      </c>
      <c r="I7" s="3">
        <f>VLOOKUP(C7,'Startovní listina'!A:G,7,0)</f>
        <v>0</v>
      </c>
    </row>
    <row r="8" spans="1:9" ht="12.75">
      <c r="A8" s="2">
        <v>3</v>
      </c>
      <c r="B8" s="8">
        <v>0.02184143518518519</v>
      </c>
      <c r="C8" s="3">
        <v>257</v>
      </c>
      <c r="D8" s="2" t="str">
        <f>VLOOKUP(C8,'Startovní listina'!A:G,2,0)</f>
        <v>Bartošová</v>
      </c>
      <c r="E8" s="2" t="str">
        <f>VLOOKUP(C8,'Startovní listina'!A:G,3,0)</f>
        <v>Milada</v>
      </c>
      <c r="F8" s="2">
        <f>VLOOKUP(C8,'Startovní listina'!A:G,4,0)</f>
        <v>0</v>
      </c>
      <c r="G8" s="3">
        <f>VLOOKUP(C8,'Startovní listina'!A:G,5,0)</f>
        <v>1953</v>
      </c>
      <c r="H8" s="3" t="str">
        <f>VLOOKUP(C8,'Startovní listina'!A:G,6,0)</f>
        <v>ZD</v>
      </c>
      <c r="I8" s="3" t="str">
        <f>VLOOKUP(C8,'Startovní listina'!A:G,7,0)</f>
        <v>x</v>
      </c>
    </row>
    <row r="9" ht="12.75">
      <c r="B9" s="8"/>
    </row>
    <row r="10" ht="12.75">
      <c r="B10" s="8"/>
    </row>
    <row r="11" ht="12.75"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spans="2:9" s="11" customFormat="1" ht="12.75">
      <c r="B23" s="12"/>
      <c r="C23" s="3"/>
      <c r="D23" s="2"/>
      <c r="E23" s="2"/>
      <c r="F23" s="2"/>
      <c r="G23" s="3"/>
      <c r="H23" s="3"/>
      <c r="I23" s="3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421875" style="2" customWidth="1"/>
    <col min="7" max="7" width="11.00390625" style="3" customWidth="1"/>
    <col min="8" max="8" width="13.421875" style="3" customWidth="1"/>
    <col min="9" max="9" width="14.57421875" style="3" customWidth="1"/>
    <col min="10" max="16384" width="9.140625" style="2" customWidth="1"/>
  </cols>
  <sheetData>
    <row r="1" spans="1:6" ht="15">
      <c r="A1" s="1" t="s">
        <v>22</v>
      </c>
      <c r="E1" s="3"/>
      <c r="F1" s="3"/>
    </row>
    <row r="2" spans="1:6" ht="12.75">
      <c r="A2" s="4"/>
      <c r="E2" s="3"/>
      <c r="F2" s="3"/>
    </row>
    <row r="3" spans="1:6" ht="12.75">
      <c r="A3" s="5" t="s">
        <v>16</v>
      </c>
      <c r="E3" s="3"/>
      <c r="F3" s="3"/>
    </row>
    <row r="4" spans="1:5" ht="12.75">
      <c r="A4" s="4"/>
      <c r="E4" s="3"/>
    </row>
    <row r="5" spans="1:9" s="7" customFormat="1" ht="26.25" thickBot="1">
      <c r="A5" s="13" t="s">
        <v>0</v>
      </c>
      <c r="B5" s="13" t="s">
        <v>7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11</v>
      </c>
    </row>
    <row r="6" spans="1:9" ht="13.5" thickTop="1">
      <c r="A6" s="2">
        <v>1</v>
      </c>
      <c r="B6" s="8">
        <v>0.012281249999999999</v>
      </c>
      <c r="C6" s="3">
        <v>269</v>
      </c>
      <c r="D6" s="2" t="str">
        <f>VLOOKUP(C6,'Startovní listina'!A:G,2,0)</f>
        <v>Karasová</v>
      </c>
      <c r="E6" s="2" t="str">
        <f>VLOOKUP(C6,'Startovní listina'!A:G,3,0)</f>
        <v>Daniela</v>
      </c>
      <c r="F6" s="2" t="str">
        <f>VLOOKUP(C6,'Startovní listina'!A:G,4,0)</f>
        <v>Team Internet PB</v>
      </c>
      <c r="G6" s="3">
        <f>VLOOKUP(C6,'Startovní listina'!A:G,5,0)</f>
        <v>2003</v>
      </c>
      <c r="H6" s="3" t="str">
        <f>VLOOKUP(C6,'Startovní listina'!A:G,6,0)</f>
        <v>ZJ</v>
      </c>
      <c r="I6" s="3" t="str">
        <f>VLOOKUP(C6,'Startovní listina'!A:G,7,0)</f>
        <v>x</v>
      </c>
    </row>
    <row r="7" spans="1:9" ht="12.75">
      <c r="A7" s="2">
        <v>2</v>
      </c>
      <c r="B7" s="8">
        <v>0.01461226851851852</v>
      </c>
      <c r="C7" s="3">
        <v>289</v>
      </c>
      <c r="D7" s="2" t="str">
        <f>VLOOKUP(C7,'Startovní listina'!A:G,2,0)</f>
        <v>Ksandrová</v>
      </c>
      <c r="E7" s="2" t="str">
        <f>VLOOKUP(C7,'Startovní listina'!A:G,3,0)</f>
        <v>Eliška</v>
      </c>
      <c r="F7" s="2">
        <f>VLOOKUP(C7,'Startovní listina'!A:G,4,0)</f>
        <v>0</v>
      </c>
      <c r="G7" s="3">
        <f>VLOOKUP(C7,'Startovní listina'!A:G,5,0)</f>
        <v>2001</v>
      </c>
      <c r="H7" s="3" t="str">
        <f>VLOOKUP(C7,'Startovní listina'!A:G,6,0)</f>
        <v>ZJ</v>
      </c>
      <c r="I7" s="3">
        <f>VLOOKUP(C7,'Startovní listina'!A:G,7,0)</f>
        <v>0</v>
      </c>
    </row>
    <row r="8" spans="1:9" ht="12.75">
      <c r="A8" s="2">
        <v>3</v>
      </c>
      <c r="B8" s="8">
        <v>0.014989583333333334</v>
      </c>
      <c r="C8" s="3">
        <v>293</v>
      </c>
      <c r="D8" s="2" t="str">
        <f>VLOOKUP(C8,'Startovní listina'!A:G,2,0)</f>
        <v>Kubová</v>
      </c>
      <c r="E8" s="2" t="str">
        <f>VLOOKUP(C8,'Startovní listina'!A:G,3,0)</f>
        <v>Kristýny</v>
      </c>
      <c r="F8" s="2" t="str">
        <f>VLOOKUP(C8,'Startovní listina'!A:G,4,0)</f>
        <v>Vyběhej se</v>
      </c>
      <c r="G8" s="3">
        <f>VLOOKUP(C8,'Startovní listina'!A:G,5,0)</f>
        <v>1998</v>
      </c>
      <c r="H8" s="3" t="str">
        <f>VLOOKUP(C8,'Startovní listina'!A:G,6,0)</f>
        <v>ZJ</v>
      </c>
      <c r="I8" s="3">
        <f>VLOOKUP(C8,'Startovní listina'!A:G,7,0)</f>
        <v>0</v>
      </c>
    </row>
    <row r="9" spans="1:9" ht="12.75">
      <c r="A9" s="2">
        <v>4</v>
      </c>
      <c r="B9" s="8">
        <v>0.0164212962962963</v>
      </c>
      <c r="C9" s="3">
        <v>273</v>
      </c>
      <c r="D9" s="2" t="str">
        <f>VLOOKUP(C9,'Startovní listina'!A:G,2,0)</f>
        <v>Karasová</v>
      </c>
      <c r="E9" s="2" t="str">
        <f>VLOOKUP(C9,'Startovní listina'!A:G,3,0)</f>
        <v>Anna</v>
      </c>
      <c r="F9" s="2" t="str">
        <f>VLOOKUP(C9,'Startovní listina'!A:G,4,0)</f>
        <v>Team Internet PB</v>
      </c>
      <c r="G9" s="3">
        <f>VLOOKUP(C9,'Startovní listina'!A:G,5,0)</f>
        <v>2006</v>
      </c>
      <c r="H9" s="3" t="str">
        <f>VLOOKUP(C9,'Startovní listina'!A:G,6,0)</f>
        <v>ZJ</v>
      </c>
      <c r="I9" s="3" t="str">
        <f>VLOOKUP(C9,'Startovní listina'!A:G,7,0)</f>
        <v>x</v>
      </c>
    </row>
    <row r="10" spans="1:9" ht="12.75">
      <c r="A10" s="2">
        <v>5</v>
      </c>
      <c r="B10" s="8">
        <v>0.01704513888888889</v>
      </c>
      <c r="C10" s="3">
        <v>287</v>
      </c>
      <c r="D10" s="2" t="str">
        <f>VLOOKUP(C10,'Startovní listina'!A:G,2,0)</f>
        <v>Bonková </v>
      </c>
      <c r="E10" s="2" t="str">
        <f>VLOOKUP(C10,'Startovní listina'!A:G,3,0)</f>
        <v>Veronika</v>
      </c>
      <c r="F10" s="2" t="str">
        <f>VLOOKUP(C10,'Startovní listina'!A:G,4,0)</f>
        <v>Krokodýl</v>
      </c>
      <c r="G10" s="3">
        <f>VLOOKUP(C10,'Startovní listina'!A:G,5,0)</f>
        <v>1998</v>
      </c>
      <c r="H10" s="3" t="str">
        <f>VLOOKUP(C10,'Startovní listina'!A:G,6,0)</f>
        <v>ZJ</v>
      </c>
      <c r="I10" s="3" t="str">
        <f>VLOOKUP(C10,'Startovní listina'!A:G,7,0)</f>
        <v>x</v>
      </c>
    </row>
    <row r="11" spans="1:9" ht="12.75">
      <c r="A11" s="2">
        <v>6</v>
      </c>
      <c r="B11" s="8">
        <v>0.024040509259259258</v>
      </c>
      <c r="C11" s="3">
        <v>130</v>
      </c>
      <c r="D11" s="2" t="str">
        <f>VLOOKUP(C11,'Startovní listina'!A:G,2,0)</f>
        <v>Blažková</v>
      </c>
      <c r="E11" s="2" t="str">
        <f>VLOOKUP(C11,'Startovní listina'!A:G,3,0)</f>
        <v>Karolína</v>
      </c>
      <c r="F11" s="2">
        <f>VLOOKUP(C11,'Startovní listina'!A:G,4,0)</f>
        <v>0</v>
      </c>
      <c r="G11" s="3">
        <f>VLOOKUP(C11,'Startovní listina'!A:G,5,0)</f>
        <v>1998</v>
      </c>
      <c r="H11" s="3" t="str">
        <f>VLOOKUP(C11,'Startovní listina'!A:G,6,0)</f>
        <v>ZJ</v>
      </c>
      <c r="I11" s="3" t="str">
        <f>VLOOKUP(C11,'Startovní listina'!A:G,7,0)</f>
        <v>x</v>
      </c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spans="2:9" s="11" customFormat="1" ht="12.75">
      <c r="B23" s="12"/>
      <c r="C23" s="3"/>
      <c r="D23" s="2"/>
      <c r="E23" s="2"/>
      <c r="F23" s="2"/>
      <c r="G23" s="3"/>
      <c r="H23" s="3"/>
      <c r="I23" s="3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2" width="9.7109375" style="2" customWidth="1"/>
    <col min="3" max="3" width="11.140625" style="3" customWidth="1"/>
    <col min="4" max="6" width="19.421875" style="2" customWidth="1"/>
    <col min="7" max="7" width="11.00390625" style="3" customWidth="1"/>
    <col min="8" max="8" width="13.421875" style="3" customWidth="1"/>
    <col min="9" max="9" width="14.57421875" style="3" customWidth="1"/>
    <col min="10" max="16384" width="9.140625" style="2" customWidth="1"/>
  </cols>
  <sheetData>
    <row r="1" spans="1:6" ht="15">
      <c r="A1" s="1" t="s">
        <v>22</v>
      </c>
      <c r="E1" s="3"/>
      <c r="F1" s="3"/>
    </row>
    <row r="2" spans="1:6" ht="12.75">
      <c r="A2" s="4"/>
      <c r="E2" s="3"/>
      <c r="F2" s="3"/>
    </row>
    <row r="3" spans="1:6" ht="12.75">
      <c r="A3" s="5" t="s">
        <v>17</v>
      </c>
      <c r="E3" s="3"/>
      <c r="F3" s="3"/>
    </row>
    <row r="4" spans="1:5" ht="12.75">
      <c r="A4" s="4"/>
      <c r="E4" s="3"/>
    </row>
    <row r="5" spans="1:9" s="7" customFormat="1" ht="26.25" thickBot="1">
      <c r="A5" s="13" t="s">
        <v>0</v>
      </c>
      <c r="B5" s="13" t="s">
        <v>7</v>
      </c>
      <c r="C5" s="9" t="s">
        <v>1</v>
      </c>
      <c r="D5" s="10" t="s">
        <v>2</v>
      </c>
      <c r="E5" s="10" t="s">
        <v>3</v>
      </c>
      <c r="F5" s="10" t="s">
        <v>6</v>
      </c>
      <c r="G5" s="9" t="s">
        <v>4</v>
      </c>
      <c r="H5" s="9" t="s">
        <v>5</v>
      </c>
      <c r="I5" s="9" t="s">
        <v>11</v>
      </c>
    </row>
    <row r="6" spans="1:9" ht="13.5" thickTop="1">
      <c r="A6" s="2">
        <v>1</v>
      </c>
      <c r="B6" s="8">
        <v>0.010386574074074074</v>
      </c>
      <c r="C6" s="3">
        <v>276</v>
      </c>
      <c r="D6" s="2" t="str">
        <f>VLOOKUP(C6,'Startovní listina'!A:G,2,0)</f>
        <v>Čapková</v>
      </c>
      <c r="E6" s="2" t="str">
        <f>VLOOKUP(C6,'Startovní listina'!A:G,3,0)</f>
        <v>Tereza</v>
      </c>
      <c r="F6" s="2" t="str">
        <f>VLOOKUP(C6,'Startovní listina'!A:G,4,0)</f>
        <v>BĚHÁM s Terez</v>
      </c>
      <c r="G6" s="3">
        <f>VLOOKUP(C6,'Startovní listina'!A:G,5,0)</f>
        <v>1987</v>
      </c>
      <c r="H6" s="3" t="str">
        <f>VLOOKUP(C6,'Startovní listina'!A:G,6,0)</f>
        <v>ZA</v>
      </c>
      <c r="I6" s="3" t="str">
        <f>VLOOKUP(C6,'Startovní listina'!A:G,7,0)</f>
        <v>x</v>
      </c>
    </row>
    <row r="7" spans="1:9" ht="12.75">
      <c r="A7" s="2">
        <v>2</v>
      </c>
      <c r="B7" s="8">
        <v>0.012281249999999999</v>
      </c>
      <c r="C7" s="3">
        <v>269</v>
      </c>
      <c r="D7" s="2" t="str">
        <f>VLOOKUP(C7,'Startovní listina'!A:G,2,0)</f>
        <v>Karasová</v>
      </c>
      <c r="E7" s="2" t="str">
        <f>VLOOKUP(C7,'Startovní listina'!A:G,3,0)</f>
        <v>Daniela</v>
      </c>
      <c r="F7" s="2" t="str">
        <f>VLOOKUP(C7,'Startovní listina'!A:G,4,0)</f>
        <v>Team Internet PB</v>
      </c>
      <c r="G7" s="3">
        <f>VLOOKUP(C7,'Startovní listina'!A:G,5,0)</f>
        <v>2003</v>
      </c>
      <c r="H7" s="3" t="str">
        <f>VLOOKUP(C7,'Startovní listina'!A:G,6,0)</f>
        <v>ZJ</v>
      </c>
      <c r="I7" s="3" t="str">
        <f>VLOOKUP(C7,'Startovní listina'!A:G,7,0)</f>
        <v>x</v>
      </c>
    </row>
    <row r="8" spans="1:9" ht="12.75">
      <c r="A8" s="2">
        <v>3</v>
      </c>
      <c r="B8" s="8">
        <v>0.012490740740740741</v>
      </c>
      <c r="C8" s="3">
        <v>255</v>
      </c>
      <c r="D8" s="2" t="str">
        <f>VLOOKUP(C8,'Startovní listina'!A:G,2,0)</f>
        <v>Hradecká</v>
      </c>
      <c r="E8" s="2" t="str">
        <f>VLOOKUP(C8,'Startovní listina'!A:G,3,0)</f>
        <v>Kateřina</v>
      </c>
      <c r="F8" s="2" t="str">
        <f>VLOOKUP(C8,'Startovní listina'!A:G,4,0)</f>
        <v>Triatlon team Příbram</v>
      </c>
      <c r="G8" s="3">
        <f>VLOOKUP(C8,'Startovní listina'!A:G,5,0)</f>
        <v>1982</v>
      </c>
      <c r="H8" s="3" t="str">
        <f>VLOOKUP(C8,'Startovní listina'!A:G,6,0)</f>
        <v>za</v>
      </c>
      <c r="I8" s="3" t="str">
        <f>VLOOKUP(C8,'Startovní listina'!A:G,7,0)</f>
        <v>x</v>
      </c>
    </row>
    <row r="9" spans="1:9" ht="12.75">
      <c r="A9" s="2">
        <v>4</v>
      </c>
      <c r="B9" s="8">
        <v>0.013421296296296297</v>
      </c>
      <c r="C9" s="3">
        <v>274</v>
      </c>
      <c r="D9" s="2" t="str">
        <f>VLOOKUP(C9,'Startovní listina'!A:G,2,0)</f>
        <v>Řechková</v>
      </c>
      <c r="E9" s="2" t="str">
        <f>VLOOKUP(C9,'Startovní listina'!A:G,3,0)</f>
        <v>Svatava</v>
      </c>
      <c r="F9" s="2" t="str">
        <f>VLOOKUP(C9,'Startovní listina'!A:G,4,0)</f>
        <v>OXYGEN PŘÍBRAM</v>
      </c>
      <c r="G9" s="3">
        <f>VLOOKUP(C9,'Startovní listina'!A:G,5,0)</f>
        <v>1967</v>
      </c>
      <c r="H9" s="3" t="str">
        <f>VLOOKUP(C9,'Startovní listina'!A:G,6,0)</f>
        <v>ZC</v>
      </c>
      <c r="I9" s="3" t="str">
        <f>VLOOKUP(C9,'Startovní listina'!A:G,7,0)</f>
        <v>x</v>
      </c>
    </row>
    <row r="10" spans="1:9" ht="12.75">
      <c r="A10" s="2">
        <v>5</v>
      </c>
      <c r="B10" s="8">
        <v>0.01353472222222222</v>
      </c>
      <c r="C10" s="3">
        <v>268</v>
      </c>
      <c r="D10" s="2" t="str">
        <f>VLOOKUP(C10,'Startovní listina'!A:G,2,0)</f>
        <v>Večerková</v>
      </c>
      <c r="E10" s="2" t="str">
        <f>VLOOKUP(C10,'Startovní listina'!A:G,3,0)</f>
        <v>Marcela</v>
      </c>
      <c r="F10" s="2" t="str">
        <f>VLOOKUP(C10,'Startovní listina'!A:G,4,0)</f>
        <v>Veverky</v>
      </c>
      <c r="G10" s="3">
        <f>VLOOKUP(C10,'Startovní listina'!A:G,5,0)</f>
        <v>1981</v>
      </c>
      <c r="H10" s="3" t="str">
        <f>VLOOKUP(C10,'Startovní listina'!A:G,6,0)</f>
        <v>ZB</v>
      </c>
      <c r="I10" s="3" t="str">
        <f>VLOOKUP(C10,'Startovní listina'!A:G,7,0)</f>
        <v>x</v>
      </c>
    </row>
    <row r="11" spans="1:9" ht="12.75">
      <c r="A11" s="2">
        <v>6</v>
      </c>
      <c r="B11" s="8">
        <v>0.01408912037037037</v>
      </c>
      <c r="C11" s="3">
        <v>270</v>
      </c>
      <c r="D11" s="2" t="str">
        <f>VLOOKUP(C11,'Startovní listina'!A:G,2,0)</f>
        <v>Karasová </v>
      </c>
      <c r="E11" s="2" t="str">
        <f>VLOOKUP(C11,'Startovní listina'!A:G,3,0)</f>
        <v>Věra</v>
      </c>
      <c r="F11" s="2" t="str">
        <f>VLOOKUP(C11,'Startovní listina'!A:G,4,0)</f>
        <v>Team Internet PB</v>
      </c>
      <c r="G11" s="3">
        <f>VLOOKUP(C11,'Startovní listina'!A:G,5,0)</f>
        <v>1972</v>
      </c>
      <c r="H11" s="3" t="str">
        <f>VLOOKUP(C11,'Startovní listina'!A:G,6,0)</f>
        <v>ZB</v>
      </c>
      <c r="I11" s="3" t="str">
        <f>VLOOKUP(C11,'Startovní listina'!A:G,7,0)</f>
        <v>x</v>
      </c>
    </row>
    <row r="12" spans="1:9" ht="12.75">
      <c r="A12" s="2">
        <v>7</v>
      </c>
      <c r="B12" s="8">
        <v>0.014577546296296297</v>
      </c>
      <c r="C12" s="3">
        <v>284</v>
      </c>
      <c r="D12" s="2" t="str">
        <f>VLOOKUP(C12,'Startovní listina'!A:G,2,0)</f>
        <v>Skaličková</v>
      </c>
      <c r="E12" s="2" t="str">
        <f>VLOOKUP(C12,'Startovní listina'!A:G,3,0)</f>
        <v>Vladimíra</v>
      </c>
      <c r="F12" s="2" t="str">
        <f>VLOOKUP(C12,'Startovní listina'!A:G,4,0)</f>
        <v>TRI KLUB PŘÍBRAM</v>
      </c>
      <c r="G12" s="3">
        <f>VLOOKUP(C12,'Startovní listina'!A:G,5,0)</f>
        <v>1975</v>
      </c>
      <c r="H12" s="3" t="str">
        <f>VLOOKUP(C12,'Startovní listina'!A:G,6,0)</f>
        <v>ZB</v>
      </c>
      <c r="I12" s="3" t="str">
        <f>VLOOKUP(C12,'Startovní listina'!A:G,7,0)</f>
        <v>x</v>
      </c>
    </row>
    <row r="13" spans="1:9" ht="12.75">
      <c r="A13" s="2">
        <v>8</v>
      </c>
      <c r="B13" s="8">
        <v>0.014950231481481481</v>
      </c>
      <c r="C13" s="3">
        <v>254</v>
      </c>
      <c r="D13" s="2" t="str">
        <f>VLOOKUP(C13,'Startovní listina'!A:G,2,0)</f>
        <v>Štefanová</v>
      </c>
      <c r="E13" s="2" t="str">
        <f>VLOOKUP(C13,'Startovní listina'!A:G,3,0)</f>
        <v>Lucie</v>
      </c>
      <c r="F13" s="2">
        <f>VLOOKUP(C13,'Startovní listina'!A:G,4,0)</f>
        <v>0</v>
      </c>
      <c r="G13" s="3">
        <f>VLOOKUP(C13,'Startovní listina'!A:G,5,0)</f>
        <v>1979</v>
      </c>
      <c r="H13" s="3" t="str">
        <f>VLOOKUP(C13,'Startovní listina'!A:G,6,0)</f>
        <v>zb</v>
      </c>
      <c r="I13" s="3" t="str">
        <f>VLOOKUP(C13,'Startovní listina'!A:G,7,0)</f>
        <v>x</v>
      </c>
    </row>
    <row r="14" spans="1:9" ht="12.75">
      <c r="A14" s="2">
        <v>9</v>
      </c>
      <c r="B14" s="8">
        <v>0.015086805555555556</v>
      </c>
      <c r="C14" s="3">
        <v>262</v>
      </c>
      <c r="D14" s="2" t="str">
        <f>VLOOKUP(C14,'Startovní listina'!A:G,2,0)</f>
        <v>Bejčková</v>
      </c>
      <c r="E14" s="2" t="str">
        <f>VLOOKUP(C14,'Startovní listina'!A:G,3,0)</f>
        <v>Zlatuše</v>
      </c>
      <c r="F14" s="2" t="str">
        <f>VLOOKUP(C14,'Startovní listina'!A:G,4,0)</f>
        <v>SK BEJKOVO</v>
      </c>
      <c r="G14" s="3">
        <f>VLOOKUP(C14,'Startovní listina'!A:G,5,0)</f>
        <v>1974</v>
      </c>
      <c r="H14" s="3" t="str">
        <f>VLOOKUP(C14,'Startovní listina'!A:G,6,0)</f>
        <v>ZB</v>
      </c>
      <c r="I14" s="3" t="str">
        <f>VLOOKUP(C14,'Startovní listina'!A:G,7,0)</f>
        <v>x</v>
      </c>
    </row>
    <row r="15" spans="1:9" ht="12.75">
      <c r="A15" s="2">
        <v>10</v>
      </c>
      <c r="B15" s="8">
        <v>0.015299768518518518</v>
      </c>
      <c r="C15" s="3">
        <v>258</v>
      </c>
      <c r="D15" s="2" t="str">
        <f>VLOOKUP(C15,'Startovní listina'!A:G,2,0)</f>
        <v>Vesecká</v>
      </c>
      <c r="E15" s="2" t="str">
        <f>VLOOKUP(C15,'Startovní listina'!A:G,3,0)</f>
        <v>Renáta</v>
      </c>
      <c r="F15" s="2" t="str">
        <f>VLOOKUP(C15,'Startovní listina'!A:G,4,0)</f>
        <v>Pankration gym</v>
      </c>
      <c r="G15" s="3">
        <f>VLOOKUP(C15,'Startovní listina'!A:G,5,0)</f>
        <v>1973</v>
      </c>
      <c r="H15" s="3" t="str">
        <f>VLOOKUP(C15,'Startovní listina'!A:G,6,0)</f>
        <v>zb</v>
      </c>
      <c r="I15" s="3" t="str">
        <f>VLOOKUP(C15,'Startovní listina'!A:G,7,0)</f>
        <v>x</v>
      </c>
    </row>
    <row r="16" spans="1:9" ht="12.75">
      <c r="A16" s="2">
        <v>11</v>
      </c>
      <c r="B16" s="8">
        <v>0.015509259259259257</v>
      </c>
      <c r="C16" s="3">
        <v>272</v>
      </c>
      <c r="D16" s="2" t="str">
        <f>VLOOKUP(C16,'Startovní listina'!A:G,2,0)</f>
        <v>Horáčková </v>
      </c>
      <c r="E16" s="2" t="str">
        <f>VLOOKUP(C16,'Startovní listina'!A:G,3,0)</f>
        <v>Jitka</v>
      </c>
      <c r="F16" s="2">
        <f>VLOOKUP(C16,'Startovní listina'!A:G,4,0)</f>
        <v>0</v>
      </c>
      <c r="G16" s="3">
        <f>VLOOKUP(C16,'Startovní listina'!A:G,5,0)</f>
        <v>1980</v>
      </c>
      <c r="H16" s="3" t="str">
        <f>VLOOKUP(C16,'Startovní listina'!A:G,6,0)</f>
        <v>ZB</v>
      </c>
      <c r="I16" s="3" t="str">
        <f>VLOOKUP(C16,'Startovní listina'!A:G,7,0)</f>
        <v>x</v>
      </c>
    </row>
    <row r="17" spans="1:9" ht="12.75">
      <c r="A17" s="2">
        <v>12</v>
      </c>
      <c r="B17" s="8">
        <v>0.015945601851851853</v>
      </c>
      <c r="C17" s="3">
        <v>131</v>
      </c>
      <c r="D17" s="2" t="str">
        <f>VLOOKUP(C17,'Startovní listina'!A:G,2,0)</f>
        <v>Cajthamlová</v>
      </c>
      <c r="E17" s="2" t="str">
        <f>VLOOKUP(C17,'Startovní listina'!A:G,3,0)</f>
        <v>Natálie</v>
      </c>
      <c r="F17" s="2">
        <f>VLOOKUP(C17,'Startovní listina'!A:G,4,0)</f>
        <v>0</v>
      </c>
      <c r="G17" s="3">
        <f>VLOOKUP(C17,'Startovní listina'!A:G,5,0)</f>
        <v>1988</v>
      </c>
      <c r="H17" s="3" t="str">
        <f>VLOOKUP(C17,'Startovní listina'!A:G,6,0)</f>
        <v>ZA</v>
      </c>
      <c r="I17" s="3" t="str">
        <f>VLOOKUP(C17,'Startovní listina'!A:G,7,0)</f>
        <v>x</v>
      </c>
    </row>
    <row r="18" spans="1:9" ht="12.75">
      <c r="A18" s="2">
        <v>13</v>
      </c>
      <c r="B18" s="8">
        <v>0.0164212962962963</v>
      </c>
      <c r="C18" s="3">
        <v>273</v>
      </c>
      <c r="D18" s="2" t="str">
        <f>VLOOKUP(C18,'Startovní listina'!A:G,2,0)</f>
        <v>Karasová</v>
      </c>
      <c r="E18" s="2" t="str">
        <f>VLOOKUP(C18,'Startovní listina'!A:G,3,0)</f>
        <v>Anna</v>
      </c>
      <c r="F18" s="2" t="str">
        <f>VLOOKUP(C18,'Startovní listina'!A:G,4,0)</f>
        <v>Team Internet PB</v>
      </c>
      <c r="G18" s="3">
        <f>VLOOKUP(C18,'Startovní listina'!A:G,5,0)</f>
        <v>2006</v>
      </c>
      <c r="H18" s="3" t="str">
        <f>VLOOKUP(C18,'Startovní listina'!A:G,6,0)</f>
        <v>ZJ</v>
      </c>
      <c r="I18" s="3" t="str">
        <f>VLOOKUP(C18,'Startovní listina'!A:G,7,0)</f>
        <v>x</v>
      </c>
    </row>
    <row r="19" spans="1:9" ht="12.75">
      <c r="A19" s="2">
        <v>14</v>
      </c>
      <c r="B19" s="8">
        <v>0.016543981481481482</v>
      </c>
      <c r="C19" s="3">
        <v>271</v>
      </c>
      <c r="D19" s="2" t="str">
        <f>VLOOKUP(C19,'Startovní listina'!A:G,2,0)</f>
        <v>Hřídelová </v>
      </c>
      <c r="E19" s="2" t="str">
        <f>VLOOKUP(C19,'Startovní listina'!A:G,3,0)</f>
        <v>Lenka</v>
      </c>
      <c r="F19" s="2">
        <f>VLOOKUP(C19,'Startovní listina'!A:G,4,0)</f>
        <v>0</v>
      </c>
      <c r="G19" s="3">
        <f>VLOOKUP(C19,'Startovní listina'!A:G,5,0)</f>
        <v>1984</v>
      </c>
      <c r="H19" s="3" t="str">
        <f>VLOOKUP(C19,'Startovní listina'!A:G,6,0)</f>
        <v>ZA</v>
      </c>
      <c r="I19" s="3" t="str">
        <f>VLOOKUP(C19,'Startovní listina'!A:G,7,0)</f>
        <v>x</v>
      </c>
    </row>
    <row r="20" spans="1:9" ht="12.75">
      <c r="A20" s="2">
        <v>15</v>
      </c>
      <c r="B20" s="8">
        <v>0.01657638888888889</v>
      </c>
      <c r="C20" s="3">
        <v>281</v>
      </c>
      <c r="D20" s="2" t="str">
        <f>VLOOKUP(C20,'Startovní listina'!A:G,2,0)</f>
        <v>Svobodová </v>
      </c>
      <c r="E20" s="2" t="str">
        <f>VLOOKUP(C20,'Startovní listina'!A:G,3,0)</f>
        <v>Dana</v>
      </c>
      <c r="F20" s="2" t="str">
        <f>VLOOKUP(C20,'Startovní listina'!A:G,4,0)</f>
        <v>Příbram</v>
      </c>
      <c r="G20" s="3">
        <f>VLOOKUP(C20,'Startovní listina'!A:G,5,0)</f>
        <v>1952</v>
      </c>
      <c r="H20" s="3" t="str">
        <f>VLOOKUP(C20,'Startovní listina'!A:G,6,0)</f>
        <v>ZD</v>
      </c>
      <c r="I20" s="3" t="str">
        <f>VLOOKUP(C20,'Startovní listina'!A:G,7,0)</f>
        <v>x</v>
      </c>
    </row>
    <row r="21" spans="1:9" ht="12.75">
      <c r="A21" s="2">
        <v>16</v>
      </c>
      <c r="B21" s="8">
        <v>0.016640046296296295</v>
      </c>
      <c r="C21" s="3">
        <v>260</v>
      </c>
      <c r="D21" s="2" t="str">
        <f>VLOOKUP(C21,'Startovní listina'!A:G,2,0)</f>
        <v>Sedláčková</v>
      </c>
      <c r="E21" s="2" t="str">
        <f>VLOOKUP(C21,'Startovní listina'!A:G,3,0)</f>
        <v>Denisa</v>
      </c>
      <c r="F21" s="2">
        <f>VLOOKUP(C21,'Startovní listina'!A:G,4,0)</f>
        <v>0</v>
      </c>
      <c r="G21" s="3">
        <f>VLOOKUP(C21,'Startovní listina'!A:G,5,0)</f>
        <v>1977</v>
      </c>
      <c r="H21" s="3" t="str">
        <f>VLOOKUP(C21,'Startovní listina'!A:G,6,0)</f>
        <v>ZB</v>
      </c>
      <c r="I21" s="3" t="str">
        <f>VLOOKUP(C21,'Startovní listina'!A:G,7,0)</f>
        <v>x</v>
      </c>
    </row>
    <row r="22" spans="1:9" ht="12.75">
      <c r="A22" s="2">
        <v>17</v>
      </c>
      <c r="B22" s="12">
        <v>0.01682523148148148</v>
      </c>
      <c r="C22" s="3">
        <v>252</v>
      </c>
      <c r="D22" s="2" t="str">
        <f>VLOOKUP(C22,'Startovní listina'!A:G,2,0)</f>
        <v>Pihávková</v>
      </c>
      <c r="E22" s="2" t="str">
        <f>VLOOKUP(C22,'Startovní listina'!A:G,3,0)</f>
        <v>Věra</v>
      </c>
      <c r="F22" s="2">
        <f>VLOOKUP(C22,'Startovní listina'!A:G,4,0)</f>
        <v>0</v>
      </c>
      <c r="G22" s="3">
        <f>VLOOKUP(C22,'Startovní listina'!A:G,5,0)</f>
        <v>1983</v>
      </c>
      <c r="H22" s="3" t="str">
        <f>VLOOKUP(C22,'Startovní listina'!A:G,6,0)</f>
        <v>za</v>
      </c>
      <c r="I22" s="3" t="str">
        <f>VLOOKUP(C22,'Startovní listina'!A:G,7,0)</f>
        <v>x</v>
      </c>
    </row>
    <row r="23" spans="1:9" s="11" customFormat="1" ht="12.75">
      <c r="A23" s="2">
        <v>18</v>
      </c>
      <c r="B23" s="8">
        <v>0.01691087962962963</v>
      </c>
      <c r="C23" s="3">
        <v>277</v>
      </c>
      <c r="D23" s="2" t="str">
        <f>VLOOKUP(C23,'Startovní listina'!A:G,2,0)</f>
        <v>Jehličková</v>
      </c>
      <c r="E23" s="2" t="str">
        <f>VLOOKUP(C23,'Startovní listina'!A:G,3,0)</f>
        <v>Šárka</v>
      </c>
      <c r="F23" s="2">
        <f>VLOOKUP(C23,'Startovní listina'!A:G,4,0)</f>
        <v>0</v>
      </c>
      <c r="G23" s="3">
        <f>VLOOKUP(C23,'Startovní listina'!A:G,5,0)</f>
        <v>1979</v>
      </c>
      <c r="H23" s="3" t="str">
        <f>VLOOKUP(C23,'Startovní listina'!A:G,6,0)</f>
        <v>ZB</v>
      </c>
      <c r="I23" s="3" t="str">
        <f>VLOOKUP(C23,'Startovní listina'!A:G,7,0)</f>
        <v>x</v>
      </c>
    </row>
    <row r="24" spans="1:9" ht="12.75">
      <c r="A24" s="2">
        <v>19</v>
      </c>
      <c r="B24" s="8">
        <v>0.01704513888888889</v>
      </c>
      <c r="C24" s="3">
        <v>287</v>
      </c>
      <c r="D24" s="2" t="str">
        <f>VLOOKUP(C24,'Startovní listina'!A:G,2,0)</f>
        <v>Bonková </v>
      </c>
      <c r="E24" s="2" t="str">
        <f>VLOOKUP(C24,'Startovní listina'!A:G,3,0)</f>
        <v>Veronika</v>
      </c>
      <c r="F24" s="2" t="str">
        <f>VLOOKUP(C24,'Startovní listina'!A:G,4,0)</f>
        <v>Krokodýl</v>
      </c>
      <c r="G24" s="3">
        <f>VLOOKUP(C24,'Startovní listina'!A:G,5,0)</f>
        <v>1998</v>
      </c>
      <c r="H24" s="3" t="str">
        <f>VLOOKUP(C24,'Startovní listina'!A:G,6,0)</f>
        <v>ZJ</v>
      </c>
      <c r="I24" s="3" t="str">
        <f>VLOOKUP(C24,'Startovní listina'!A:G,7,0)</f>
        <v>x</v>
      </c>
    </row>
    <row r="25" spans="1:9" ht="12.75">
      <c r="A25" s="2">
        <v>20</v>
      </c>
      <c r="B25" s="8">
        <v>0.017425925925925925</v>
      </c>
      <c r="C25" s="3">
        <v>258</v>
      </c>
      <c r="D25" s="2" t="str">
        <f>VLOOKUP(C25,'Startovní listina'!A:G,2,0)</f>
        <v>Vesecká</v>
      </c>
      <c r="E25" s="2" t="str">
        <f>VLOOKUP(C25,'Startovní listina'!A:G,3,0)</f>
        <v>Renáta</v>
      </c>
      <c r="F25" s="2" t="str">
        <f>VLOOKUP(C25,'Startovní listina'!A:G,4,0)</f>
        <v>Pankration gym</v>
      </c>
      <c r="G25" s="3">
        <f>VLOOKUP(C25,'Startovní listina'!A:G,5,0)</f>
        <v>1973</v>
      </c>
      <c r="H25" s="3" t="str">
        <f>VLOOKUP(C25,'Startovní listina'!A:G,6,0)</f>
        <v>zb</v>
      </c>
      <c r="I25" s="3" t="str">
        <f>VLOOKUP(C25,'Startovní listina'!A:G,7,0)</f>
        <v>x</v>
      </c>
    </row>
    <row r="26" spans="1:9" ht="12.75">
      <c r="A26" s="2">
        <v>21</v>
      </c>
      <c r="B26" s="8">
        <v>0.017475694444444443</v>
      </c>
      <c r="C26" s="3">
        <v>263</v>
      </c>
      <c r="D26" s="2" t="str">
        <f>VLOOKUP(C26,'Startovní listina'!A:G,2,0)</f>
        <v>Matulová </v>
      </c>
      <c r="E26" s="2" t="str">
        <f>VLOOKUP(C26,'Startovní listina'!A:G,3,0)</f>
        <v>Alice</v>
      </c>
      <c r="F26" s="2" t="str">
        <f>VLOOKUP(C26,'Startovní listina'!A:G,4,0)</f>
        <v>BYMLAUFRUN</v>
      </c>
      <c r="G26" s="3">
        <f>VLOOKUP(C26,'Startovní listina'!A:G,5,0)</f>
        <v>1978</v>
      </c>
      <c r="H26" s="3" t="str">
        <f>VLOOKUP(C26,'Startovní listina'!A:G,6,0)</f>
        <v>ZB</v>
      </c>
      <c r="I26" s="3" t="str">
        <f>VLOOKUP(C26,'Startovní listina'!A:G,7,0)</f>
        <v>x</v>
      </c>
    </row>
    <row r="27" spans="1:9" ht="12.75">
      <c r="A27" s="2">
        <v>22</v>
      </c>
      <c r="B27" s="8">
        <v>0.01761226851851852</v>
      </c>
      <c r="C27" s="3">
        <v>132</v>
      </c>
      <c r="D27" s="2" t="str">
        <f>VLOOKUP(C27,'Startovní listina'!A:G,2,0)</f>
        <v>Matějková</v>
      </c>
      <c r="E27" s="2" t="str">
        <f>VLOOKUP(C27,'Startovní listina'!A:G,3,0)</f>
        <v>Daniela</v>
      </c>
      <c r="F27" s="2" t="str">
        <f>VLOOKUP(C27,'Startovní listina'!A:G,4,0)</f>
        <v>TRI KLUB PŘÍBRAM</v>
      </c>
      <c r="G27" s="3">
        <f>VLOOKUP(C27,'Startovní listina'!A:G,5,0)</f>
        <v>1983</v>
      </c>
      <c r="H27" s="3" t="str">
        <f>VLOOKUP(C27,'Startovní listina'!A:G,6,0)</f>
        <v>ZA</v>
      </c>
      <c r="I27" s="3" t="str">
        <f>VLOOKUP(C27,'Startovní listina'!A:G,7,0)</f>
        <v>x</v>
      </c>
    </row>
    <row r="28" spans="1:9" ht="12.75">
      <c r="A28" s="2">
        <v>23</v>
      </c>
      <c r="B28" s="8">
        <v>0.018158564814814815</v>
      </c>
      <c r="C28" s="3">
        <v>264</v>
      </c>
      <c r="D28" s="2" t="str">
        <f>VLOOKUP(C28,'Startovní listina'!A:G,2,0)</f>
        <v>Petriláková</v>
      </c>
      <c r="E28" s="2" t="str">
        <f>VLOOKUP(C28,'Startovní listina'!A:G,3,0)</f>
        <v>Zdeňka </v>
      </c>
      <c r="F28" s="2">
        <f>VLOOKUP(C28,'Startovní listina'!A:G,4,0)</f>
        <v>0</v>
      </c>
      <c r="G28" s="3">
        <f>VLOOKUP(C28,'Startovní listina'!A:G,5,0)</f>
        <v>1986</v>
      </c>
      <c r="H28" s="3" t="str">
        <f>VLOOKUP(C28,'Startovní listina'!A:G,6,0)</f>
        <v>ZA</v>
      </c>
      <c r="I28" s="3" t="str">
        <f>VLOOKUP(C28,'Startovní listina'!A:G,7,0)</f>
        <v>x</v>
      </c>
    </row>
    <row r="29" spans="1:9" ht="12.75">
      <c r="A29" s="2">
        <v>24</v>
      </c>
      <c r="B29" s="8">
        <v>0.018810185185185183</v>
      </c>
      <c r="C29" s="3">
        <v>261</v>
      </c>
      <c r="D29" s="2" t="str">
        <f>VLOOKUP(C29,'Startovní listina'!A:G,2,0)</f>
        <v>Mošnová</v>
      </c>
      <c r="E29" s="2" t="str">
        <f>VLOOKUP(C29,'Startovní listina'!A:G,3,0)</f>
        <v>Markéta</v>
      </c>
      <c r="F29" s="2">
        <f>VLOOKUP(C29,'Startovní listina'!A:G,4,0)</f>
        <v>0</v>
      </c>
      <c r="G29" s="3">
        <f>VLOOKUP(C29,'Startovní listina'!A:G,5,0)</f>
        <v>1976</v>
      </c>
      <c r="H29" s="3" t="str">
        <f>VLOOKUP(C29,'Startovní listina'!A:G,6,0)</f>
        <v>ZB</v>
      </c>
      <c r="I29" s="3" t="str">
        <f>VLOOKUP(C29,'Startovní listina'!A:G,7,0)</f>
        <v>x</v>
      </c>
    </row>
    <row r="30" spans="1:9" ht="12.75">
      <c r="A30" s="2">
        <v>25</v>
      </c>
      <c r="B30" s="12">
        <v>0.020623842592592593</v>
      </c>
      <c r="C30" s="3">
        <v>286</v>
      </c>
      <c r="D30" s="2" t="str">
        <f>VLOOKUP(C30,'Startovní listina'!A:G,2,0)</f>
        <v>Bonková </v>
      </c>
      <c r="E30" s="2" t="str">
        <f>VLOOKUP(C30,'Startovní listina'!A:G,3,0)</f>
        <v>Gisela</v>
      </c>
      <c r="F30" s="2" t="str">
        <f>VLOOKUP(C30,'Startovní listina'!A:G,4,0)</f>
        <v>Příbram</v>
      </c>
      <c r="G30" s="3">
        <f>VLOOKUP(C30,'Startovní listina'!A:G,5,0)</f>
        <v>1975</v>
      </c>
      <c r="H30" s="3" t="str">
        <f>VLOOKUP(C30,'Startovní listina'!A:G,6,0)</f>
        <v>ZB</v>
      </c>
      <c r="I30" s="3" t="str">
        <f>VLOOKUP(C30,'Startovní listina'!A:G,7,0)</f>
        <v>x</v>
      </c>
    </row>
    <row r="31" spans="1:9" ht="12.75">
      <c r="A31" s="2">
        <v>26</v>
      </c>
      <c r="B31" s="8">
        <v>0.02184143518518519</v>
      </c>
      <c r="C31" s="3">
        <v>257</v>
      </c>
      <c r="D31" s="2" t="str">
        <f>VLOOKUP(C31,'Startovní listina'!A:G,2,0)</f>
        <v>Bartošová</v>
      </c>
      <c r="E31" s="2" t="str">
        <f>VLOOKUP(C31,'Startovní listina'!A:G,3,0)</f>
        <v>Milada</v>
      </c>
      <c r="F31" s="2">
        <f>VLOOKUP(C31,'Startovní listina'!A:G,4,0)</f>
        <v>0</v>
      </c>
      <c r="G31" s="3">
        <f>VLOOKUP(C31,'Startovní listina'!A:G,5,0)</f>
        <v>1953</v>
      </c>
      <c r="H31" s="3" t="str">
        <f>VLOOKUP(C31,'Startovní listina'!A:G,6,0)</f>
        <v>ZD</v>
      </c>
      <c r="I31" s="3" t="str">
        <f>VLOOKUP(C31,'Startovní listina'!A:G,7,0)</f>
        <v>x</v>
      </c>
    </row>
    <row r="32" spans="1:9" ht="12.75">
      <c r="A32" s="2">
        <v>27</v>
      </c>
      <c r="B32" s="8">
        <v>0.024040509259259258</v>
      </c>
      <c r="C32" s="3">
        <v>130</v>
      </c>
      <c r="D32" s="2" t="str">
        <f>VLOOKUP(C32,'Startovní listina'!A:G,2,0)</f>
        <v>Blažková</v>
      </c>
      <c r="E32" s="2" t="str">
        <f>VLOOKUP(C32,'Startovní listina'!A:G,3,0)</f>
        <v>Karolína</v>
      </c>
      <c r="F32" s="2">
        <f>VLOOKUP(C32,'Startovní listina'!A:G,4,0)</f>
        <v>0</v>
      </c>
      <c r="G32" s="3">
        <f>VLOOKUP(C32,'Startovní listina'!A:G,5,0)</f>
        <v>1998</v>
      </c>
      <c r="H32" s="3" t="str">
        <f>VLOOKUP(C32,'Startovní listina'!A:G,6,0)</f>
        <v>ZJ</v>
      </c>
      <c r="I32" s="3" t="str">
        <f>VLOOKUP(C32,'Startovní listina'!A:G,7,0)</f>
        <v>x</v>
      </c>
    </row>
    <row r="33" spans="1:9" ht="12.75">
      <c r="A33" s="2">
        <v>28</v>
      </c>
      <c r="B33" s="8">
        <v>0.02502199074074074</v>
      </c>
      <c r="C33" s="3">
        <v>259</v>
      </c>
      <c r="D33" s="2" t="str">
        <f>VLOOKUP(C33,'Startovní listina'!A:G,2,0)</f>
        <v>Stračáková </v>
      </c>
      <c r="E33" s="2" t="str">
        <f>VLOOKUP(C33,'Startovní listina'!A:G,3,0)</f>
        <v>Zdeňka </v>
      </c>
      <c r="F33" s="2">
        <f>VLOOKUP(C33,'Startovní listina'!A:G,4,0)</f>
        <v>0</v>
      </c>
      <c r="G33" s="3">
        <f>VLOOKUP(C33,'Startovní listina'!A:G,5,0)</f>
        <v>1970</v>
      </c>
      <c r="H33" s="3" t="str">
        <f>VLOOKUP(C33,'Startovní listina'!A:G,6,0)</f>
        <v>ZC</v>
      </c>
      <c r="I33" s="3" t="str">
        <f>VLOOKUP(C33,'Startovní listina'!A:G,7,0)</f>
        <v>x</v>
      </c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spans="2:9" s="11" customFormat="1" ht="12.75">
      <c r="B39" s="12"/>
      <c r="C39" s="3"/>
      <c r="D39" s="2"/>
      <c r="E39" s="2"/>
      <c r="F39" s="2"/>
      <c r="G39" s="3"/>
      <c r="H39" s="3"/>
      <c r="I39" s="3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spans="2:9" s="11" customFormat="1" ht="12.75">
      <c r="B53" s="12"/>
      <c r="C53" s="3"/>
      <c r="D53" s="2"/>
      <c r="E53" s="2"/>
      <c r="F53" s="2"/>
      <c r="G53" s="3"/>
      <c r="H53" s="3"/>
      <c r="I53" s="3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spans="2:9" s="11" customFormat="1" ht="12.75">
      <c r="B58" s="12"/>
      <c r="C58" s="3"/>
      <c r="D58" s="2"/>
      <c r="E58" s="2"/>
      <c r="F58" s="2"/>
      <c r="G58" s="3"/>
      <c r="H58" s="3"/>
      <c r="I58" s="3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spans="2:9" s="11" customFormat="1" ht="12.75">
      <c r="B78" s="12"/>
      <c r="C78" s="3"/>
      <c r="D78" s="2"/>
      <c r="E78" s="2"/>
      <c r="F78" s="2"/>
      <c r="G78" s="3"/>
      <c r="H78" s="3"/>
      <c r="I78" s="3"/>
    </row>
    <row r="79" ht="12.75">
      <c r="B79" s="8"/>
    </row>
    <row r="80" ht="12.75">
      <c r="B80" s="8"/>
    </row>
    <row r="81" ht="12.75">
      <c r="B81" s="8"/>
    </row>
    <row r="82" spans="2:9" s="11" customFormat="1" ht="12.75">
      <c r="B82" s="12"/>
      <c r="C82" s="3"/>
      <c r="D82" s="2"/>
      <c r="E82" s="2"/>
      <c r="F82" s="2"/>
      <c r="G82" s="3"/>
      <c r="H82" s="3"/>
      <c r="I82" s="3"/>
    </row>
    <row r="83" ht="12.75">
      <c r="B83" s="8"/>
    </row>
    <row r="84" spans="2:9" s="11" customFormat="1" ht="12.75">
      <c r="B84" s="12"/>
      <c r="C84" s="3"/>
      <c r="D84" s="2"/>
      <c r="E84" s="2"/>
      <c r="F84" s="2"/>
      <c r="G84" s="3"/>
      <c r="H84" s="3"/>
      <c r="I84" s="3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spans="2:9" s="11" customFormat="1" ht="12.75">
      <c r="B97" s="12"/>
      <c r="C97" s="3"/>
      <c r="D97" s="2"/>
      <c r="E97" s="2"/>
      <c r="F97" s="2"/>
      <c r="G97" s="3"/>
      <c r="H97" s="3"/>
      <c r="I97" s="3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</sheetData>
  <sheetProtection/>
  <autoFilter ref="A5:I139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5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B10:E70"/>
  <sheetViews>
    <sheetView zoomScalePageLayoutView="0" workbookViewId="0" topLeftCell="A8">
      <selection activeCell="H32" sqref="H32"/>
    </sheetView>
  </sheetViews>
  <sheetFormatPr defaultColWidth="9.140625" defaultRowHeight="15"/>
  <sheetData>
    <row r="10" spans="2:5" ht="15">
      <c r="B10">
        <v>0</v>
      </c>
      <c r="C10">
        <v>2015</v>
      </c>
      <c r="D10" t="s">
        <v>19</v>
      </c>
      <c r="E10" t="str">
        <f aca="true" t="shared" si="0" ref="E10:E29">IF(2015-C10&lt;20,"ZJ",IF(2015-C10&lt;35,"ZA",IF(2015-C10&lt;45,"ZB","ZC")))</f>
        <v>ZJ</v>
      </c>
    </row>
    <row r="11" spans="2:5" ht="15">
      <c r="B11">
        <v>1</v>
      </c>
      <c r="C11">
        <v>2014</v>
      </c>
      <c r="D11" t="s">
        <v>19</v>
      </c>
      <c r="E11" t="str">
        <f t="shared" si="0"/>
        <v>ZJ</v>
      </c>
    </row>
    <row r="12" spans="2:5" ht="15">
      <c r="B12">
        <v>2</v>
      </c>
      <c r="C12">
        <v>2013</v>
      </c>
      <c r="D12" t="s">
        <v>19</v>
      </c>
      <c r="E12" t="str">
        <f t="shared" si="0"/>
        <v>ZJ</v>
      </c>
    </row>
    <row r="13" spans="2:5" ht="15">
      <c r="B13">
        <v>3</v>
      </c>
      <c r="C13">
        <v>2012</v>
      </c>
      <c r="D13" t="s">
        <v>19</v>
      </c>
      <c r="E13" t="str">
        <f t="shared" si="0"/>
        <v>ZJ</v>
      </c>
    </row>
    <row r="14" spans="2:5" ht="15">
      <c r="B14">
        <v>4</v>
      </c>
      <c r="C14">
        <v>2011</v>
      </c>
      <c r="D14" t="s">
        <v>19</v>
      </c>
      <c r="E14" t="str">
        <f t="shared" si="0"/>
        <v>ZJ</v>
      </c>
    </row>
    <row r="15" spans="2:5" ht="15">
      <c r="B15">
        <v>5</v>
      </c>
      <c r="C15">
        <v>2010</v>
      </c>
      <c r="D15" t="s">
        <v>19</v>
      </c>
      <c r="E15" t="str">
        <f t="shared" si="0"/>
        <v>ZJ</v>
      </c>
    </row>
    <row r="16" spans="2:5" ht="15">
      <c r="B16">
        <v>6</v>
      </c>
      <c r="C16">
        <v>2009</v>
      </c>
      <c r="D16" t="s">
        <v>19</v>
      </c>
      <c r="E16" t="str">
        <f t="shared" si="0"/>
        <v>ZJ</v>
      </c>
    </row>
    <row r="17" spans="2:5" ht="15">
      <c r="B17">
        <v>7</v>
      </c>
      <c r="C17">
        <v>2008</v>
      </c>
      <c r="D17" t="s">
        <v>19</v>
      </c>
      <c r="E17" t="str">
        <f t="shared" si="0"/>
        <v>ZJ</v>
      </c>
    </row>
    <row r="18" spans="2:5" ht="15">
      <c r="B18">
        <v>8</v>
      </c>
      <c r="C18">
        <v>2007</v>
      </c>
      <c r="D18" t="s">
        <v>19</v>
      </c>
      <c r="E18" t="str">
        <f t="shared" si="0"/>
        <v>ZJ</v>
      </c>
    </row>
    <row r="19" spans="2:5" ht="15">
      <c r="B19">
        <v>9</v>
      </c>
      <c r="C19">
        <v>2006</v>
      </c>
      <c r="D19" t="s">
        <v>19</v>
      </c>
      <c r="E19" t="str">
        <f t="shared" si="0"/>
        <v>ZJ</v>
      </c>
    </row>
    <row r="20" spans="2:5" ht="15">
      <c r="B20">
        <v>10</v>
      </c>
      <c r="C20">
        <v>2005</v>
      </c>
      <c r="D20" t="s">
        <v>19</v>
      </c>
      <c r="E20" t="str">
        <f t="shared" si="0"/>
        <v>ZJ</v>
      </c>
    </row>
    <row r="21" spans="2:5" ht="15">
      <c r="B21">
        <v>11</v>
      </c>
      <c r="C21">
        <v>2004</v>
      </c>
      <c r="D21" t="s">
        <v>19</v>
      </c>
      <c r="E21" t="str">
        <f t="shared" si="0"/>
        <v>ZJ</v>
      </c>
    </row>
    <row r="22" spans="2:5" ht="15">
      <c r="B22">
        <v>12</v>
      </c>
      <c r="C22">
        <v>2003</v>
      </c>
      <c r="D22" t="s">
        <v>19</v>
      </c>
      <c r="E22" t="str">
        <f t="shared" si="0"/>
        <v>ZJ</v>
      </c>
    </row>
    <row r="23" spans="2:5" ht="15">
      <c r="B23">
        <v>13</v>
      </c>
      <c r="C23">
        <v>2002</v>
      </c>
      <c r="D23" t="s">
        <v>19</v>
      </c>
      <c r="E23" t="str">
        <f t="shared" si="0"/>
        <v>ZJ</v>
      </c>
    </row>
    <row r="24" spans="2:5" ht="15">
      <c r="B24">
        <v>14</v>
      </c>
      <c r="C24">
        <v>2001</v>
      </c>
      <c r="D24" t="s">
        <v>19</v>
      </c>
      <c r="E24" t="str">
        <f t="shared" si="0"/>
        <v>ZJ</v>
      </c>
    </row>
    <row r="25" spans="2:5" ht="15">
      <c r="B25">
        <v>15</v>
      </c>
      <c r="C25">
        <v>2000</v>
      </c>
      <c r="D25" t="s">
        <v>19</v>
      </c>
      <c r="E25" t="str">
        <f t="shared" si="0"/>
        <v>ZJ</v>
      </c>
    </row>
    <row r="26" spans="2:5" ht="15">
      <c r="B26">
        <v>16</v>
      </c>
      <c r="C26">
        <v>1999</v>
      </c>
      <c r="D26" t="s">
        <v>19</v>
      </c>
      <c r="E26" t="str">
        <f t="shared" si="0"/>
        <v>ZJ</v>
      </c>
    </row>
    <row r="27" spans="2:5" ht="15">
      <c r="B27">
        <v>17</v>
      </c>
      <c r="C27">
        <v>1998</v>
      </c>
      <c r="D27" t="s">
        <v>19</v>
      </c>
      <c r="E27" t="str">
        <f t="shared" si="0"/>
        <v>ZJ</v>
      </c>
    </row>
    <row r="28" spans="2:5" ht="15">
      <c r="B28">
        <v>18</v>
      </c>
      <c r="C28">
        <v>1997</v>
      </c>
      <c r="D28" t="s">
        <v>18</v>
      </c>
      <c r="E28" t="str">
        <f t="shared" si="0"/>
        <v>ZJ</v>
      </c>
    </row>
    <row r="29" spans="2:5" ht="15">
      <c r="B29">
        <v>19</v>
      </c>
      <c r="C29">
        <v>1996</v>
      </c>
      <c r="D29" t="s">
        <v>18</v>
      </c>
      <c r="E29" t="str">
        <f t="shared" si="0"/>
        <v>ZJ</v>
      </c>
    </row>
    <row r="30" spans="2:5" ht="15">
      <c r="B30">
        <v>20</v>
      </c>
      <c r="C30">
        <v>1995</v>
      </c>
      <c r="D30" t="s">
        <v>20</v>
      </c>
      <c r="E30" t="str">
        <f aca="true" t="shared" si="1" ref="E30:E70">IF(2015-C30&lt;20,"ZJ",IF(2015-C30&lt;35,"ZA",IF(2015-C30&lt;45,"ZB","ZC")))</f>
        <v>ZA</v>
      </c>
    </row>
    <row r="31" spans="2:5" ht="15">
      <c r="B31">
        <v>21</v>
      </c>
      <c r="C31">
        <v>1994</v>
      </c>
      <c r="D31" t="s">
        <v>20</v>
      </c>
      <c r="E31" t="str">
        <f t="shared" si="1"/>
        <v>ZA</v>
      </c>
    </row>
    <row r="32" spans="2:5" ht="15">
      <c r="B32">
        <v>22</v>
      </c>
      <c r="C32">
        <v>1993</v>
      </c>
      <c r="D32" t="s">
        <v>20</v>
      </c>
      <c r="E32" t="str">
        <f t="shared" si="1"/>
        <v>ZA</v>
      </c>
    </row>
    <row r="33" spans="2:5" ht="15">
      <c r="B33">
        <v>23</v>
      </c>
      <c r="C33">
        <v>1992</v>
      </c>
      <c r="D33" t="s">
        <v>20</v>
      </c>
      <c r="E33" t="str">
        <f t="shared" si="1"/>
        <v>ZA</v>
      </c>
    </row>
    <row r="34" spans="2:5" ht="15">
      <c r="B34">
        <v>24</v>
      </c>
      <c r="C34">
        <v>1991</v>
      </c>
      <c r="D34" t="s">
        <v>20</v>
      </c>
      <c r="E34" t="str">
        <f t="shared" si="1"/>
        <v>ZA</v>
      </c>
    </row>
    <row r="35" spans="2:5" ht="15">
      <c r="B35">
        <v>25</v>
      </c>
      <c r="C35">
        <v>1990</v>
      </c>
      <c r="D35" t="s">
        <v>20</v>
      </c>
      <c r="E35" t="str">
        <f t="shared" si="1"/>
        <v>ZA</v>
      </c>
    </row>
    <row r="36" spans="2:5" ht="15">
      <c r="B36">
        <v>26</v>
      </c>
      <c r="C36">
        <v>1989</v>
      </c>
      <c r="D36" t="s">
        <v>20</v>
      </c>
      <c r="E36" t="str">
        <f t="shared" si="1"/>
        <v>ZA</v>
      </c>
    </row>
    <row r="37" spans="2:5" ht="15">
      <c r="B37">
        <v>27</v>
      </c>
      <c r="C37">
        <v>1988</v>
      </c>
      <c r="D37" t="s">
        <v>20</v>
      </c>
      <c r="E37" t="str">
        <f t="shared" si="1"/>
        <v>ZA</v>
      </c>
    </row>
    <row r="38" spans="2:5" ht="15">
      <c r="B38">
        <v>28</v>
      </c>
      <c r="C38">
        <v>1987</v>
      </c>
      <c r="D38" t="s">
        <v>20</v>
      </c>
      <c r="E38" t="str">
        <f t="shared" si="1"/>
        <v>ZA</v>
      </c>
    </row>
    <row r="39" spans="2:5" ht="15">
      <c r="B39">
        <v>29</v>
      </c>
      <c r="C39">
        <v>1986</v>
      </c>
      <c r="D39" t="s">
        <v>20</v>
      </c>
      <c r="E39" t="str">
        <f t="shared" si="1"/>
        <v>ZA</v>
      </c>
    </row>
    <row r="40" spans="2:5" ht="15">
      <c r="B40">
        <v>30</v>
      </c>
      <c r="C40">
        <v>1985</v>
      </c>
      <c r="D40" t="s">
        <v>20</v>
      </c>
      <c r="E40" t="str">
        <f t="shared" si="1"/>
        <v>ZA</v>
      </c>
    </row>
    <row r="41" spans="2:5" ht="15">
      <c r="B41">
        <v>31</v>
      </c>
      <c r="C41">
        <v>1984</v>
      </c>
      <c r="D41" t="s">
        <v>20</v>
      </c>
      <c r="E41" t="str">
        <f t="shared" si="1"/>
        <v>ZA</v>
      </c>
    </row>
    <row r="42" spans="2:5" ht="15">
      <c r="B42">
        <v>32</v>
      </c>
      <c r="C42">
        <v>1983</v>
      </c>
      <c r="D42" t="s">
        <v>20</v>
      </c>
      <c r="E42" t="str">
        <f t="shared" si="1"/>
        <v>ZA</v>
      </c>
    </row>
    <row r="43" spans="2:5" ht="15">
      <c r="B43">
        <v>33</v>
      </c>
      <c r="C43">
        <v>1982</v>
      </c>
      <c r="D43" t="s">
        <v>20</v>
      </c>
      <c r="E43" t="str">
        <f t="shared" si="1"/>
        <v>ZA</v>
      </c>
    </row>
    <row r="44" spans="2:5" ht="15">
      <c r="B44">
        <v>34</v>
      </c>
      <c r="C44">
        <v>1981</v>
      </c>
      <c r="D44" t="s">
        <v>20</v>
      </c>
      <c r="E44" t="str">
        <f t="shared" si="1"/>
        <v>ZA</v>
      </c>
    </row>
    <row r="45" spans="2:5" ht="15">
      <c r="B45">
        <v>35</v>
      </c>
      <c r="C45">
        <v>1980</v>
      </c>
      <c r="D45" t="s">
        <v>8</v>
      </c>
      <c r="E45" t="str">
        <f t="shared" si="1"/>
        <v>ZB</v>
      </c>
    </row>
    <row r="46" spans="2:5" ht="15">
      <c r="B46">
        <v>36</v>
      </c>
      <c r="C46">
        <v>1979</v>
      </c>
      <c r="D46" t="s">
        <v>8</v>
      </c>
      <c r="E46" t="str">
        <f t="shared" si="1"/>
        <v>ZB</v>
      </c>
    </row>
    <row r="47" spans="2:5" ht="15">
      <c r="B47">
        <v>37</v>
      </c>
      <c r="C47">
        <v>1978</v>
      </c>
      <c r="D47" t="s">
        <v>8</v>
      </c>
      <c r="E47" t="str">
        <f t="shared" si="1"/>
        <v>ZB</v>
      </c>
    </row>
    <row r="48" spans="2:5" ht="15">
      <c r="B48">
        <v>38</v>
      </c>
      <c r="C48">
        <v>1977</v>
      </c>
      <c r="D48" t="s">
        <v>8</v>
      </c>
      <c r="E48" t="str">
        <f t="shared" si="1"/>
        <v>ZB</v>
      </c>
    </row>
    <row r="49" spans="2:5" ht="15">
      <c r="B49">
        <v>39</v>
      </c>
      <c r="C49">
        <v>1976</v>
      </c>
      <c r="D49" t="s">
        <v>8</v>
      </c>
      <c r="E49" t="str">
        <f t="shared" si="1"/>
        <v>ZB</v>
      </c>
    </row>
    <row r="50" spans="2:5" ht="15">
      <c r="B50">
        <v>40</v>
      </c>
      <c r="C50">
        <v>1975</v>
      </c>
      <c r="D50" t="s">
        <v>8</v>
      </c>
      <c r="E50" t="str">
        <f t="shared" si="1"/>
        <v>ZB</v>
      </c>
    </row>
    <row r="51" spans="2:5" ht="15">
      <c r="B51">
        <v>41</v>
      </c>
      <c r="C51">
        <v>1974</v>
      </c>
      <c r="D51" t="s">
        <v>8</v>
      </c>
      <c r="E51" t="str">
        <f t="shared" si="1"/>
        <v>ZB</v>
      </c>
    </row>
    <row r="52" spans="2:5" ht="15">
      <c r="B52">
        <v>42</v>
      </c>
      <c r="C52">
        <v>1973</v>
      </c>
      <c r="D52" t="s">
        <v>8</v>
      </c>
      <c r="E52" t="str">
        <f t="shared" si="1"/>
        <v>ZB</v>
      </c>
    </row>
    <row r="53" spans="2:5" ht="15">
      <c r="B53">
        <v>43</v>
      </c>
      <c r="C53">
        <v>1972</v>
      </c>
      <c r="D53" t="s">
        <v>8</v>
      </c>
      <c r="E53" t="str">
        <f t="shared" si="1"/>
        <v>ZB</v>
      </c>
    </row>
    <row r="54" spans="2:5" ht="15">
      <c r="B54">
        <v>44</v>
      </c>
      <c r="C54">
        <v>1971</v>
      </c>
      <c r="D54" t="s">
        <v>8</v>
      </c>
      <c r="E54" t="str">
        <f t="shared" si="1"/>
        <v>ZB</v>
      </c>
    </row>
    <row r="55" spans="2:5" ht="15">
      <c r="B55">
        <v>45</v>
      </c>
      <c r="C55">
        <v>1970</v>
      </c>
      <c r="D55" t="s">
        <v>21</v>
      </c>
      <c r="E55" t="str">
        <f t="shared" si="1"/>
        <v>ZC</v>
      </c>
    </row>
    <row r="56" spans="2:5" ht="15">
      <c r="B56">
        <v>46</v>
      </c>
      <c r="C56">
        <v>1969</v>
      </c>
      <c r="D56" t="s">
        <v>21</v>
      </c>
      <c r="E56" t="str">
        <f t="shared" si="1"/>
        <v>ZC</v>
      </c>
    </row>
    <row r="57" spans="2:5" ht="15">
      <c r="B57">
        <v>47</v>
      </c>
      <c r="C57">
        <v>1968</v>
      </c>
      <c r="D57" t="s">
        <v>21</v>
      </c>
      <c r="E57" t="str">
        <f t="shared" si="1"/>
        <v>ZC</v>
      </c>
    </row>
    <row r="58" spans="2:5" ht="15">
      <c r="B58">
        <v>48</v>
      </c>
      <c r="C58">
        <v>1967</v>
      </c>
      <c r="D58" t="s">
        <v>21</v>
      </c>
      <c r="E58" t="str">
        <f t="shared" si="1"/>
        <v>ZC</v>
      </c>
    </row>
    <row r="59" spans="2:5" ht="15">
      <c r="B59">
        <v>49</v>
      </c>
      <c r="C59">
        <v>1966</v>
      </c>
      <c r="D59" t="s">
        <v>21</v>
      </c>
      <c r="E59" t="str">
        <f t="shared" si="1"/>
        <v>ZC</v>
      </c>
    </row>
    <row r="60" spans="2:5" ht="15">
      <c r="B60">
        <v>50</v>
      </c>
      <c r="C60">
        <v>1965</v>
      </c>
      <c r="D60" t="s">
        <v>21</v>
      </c>
      <c r="E60" t="str">
        <f t="shared" si="1"/>
        <v>ZC</v>
      </c>
    </row>
    <row r="61" spans="2:5" ht="15">
      <c r="B61">
        <v>51</v>
      </c>
      <c r="C61">
        <v>1964</v>
      </c>
      <c r="D61" t="s">
        <v>21</v>
      </c>
      <c r="E61" t="str">
        <f t="shared" si="1"/>
        <v>ZC</v>
      </c>
    </row>
    <row r="62" spans="2:5" ht="15">
      <c r="B62">
        <v>52</v>
      </c>
      <c r="C62">
        <v>1963</v>
      </c>
      <c r="D62" t="s">
        <v>21</v>
      </c>
      <c r="E62" t="str">
        <f t="shared" si="1"/>
        <v>ZC</v>
      </c>
    </row>
    <row r="63" spans="2:5" ht="15">
      <c r="B63">
        <v>53</v>
      </c>
      <c r="C63">
        <v>1962</v>
      </c>
      <c r="D63" t="s">
        <v>21</v>
      </c>
      <c r="E63" t="str">
        <f t="shared" si="1"/>
        <v>ZC</v>
      </c>
    </row>
    <row r="64" spans="2:5" ht="15">
      <c r="B64">
        <v>54</v>
      </c>
      <c r="C64">
        <v>1961</v>
      </c>
      <c r="D64" t="s">
        <v>21</v>
      </c>
      <c r="E64" t="str">
        <f t="shared" si="1"/>
        <v>ZC</v>
      </c>
    </row>
    <row r="65" spans="2:5" ht="15">
      <c r="B65">
        <v>55</v>
      </c>
      <c r="C65">
        <v>1960</v>
      </c>
      <c r="D65" t="s">
        <v>21</v>
      </c>
      <c r="E65" t="str">
        <f t="shared" si="1"/>
        <v>ZC</v>
      </c>
    </row>
    <row r="66" spans="2:5" ht="15">
      <c r="B66">
        <v>56</v>
      </c>
      <c r="C66">
        <v>1959</v>
      </c>
      <c r="D66" t="s">
        <v>21</v>
      </c>
      <c r="E66" t="str">
        <f t="shared" si="1"/>
        <v>ZC</v>
      </c>
    </row>
    <row r="67" spans="2:5" ht="15">
      <c r="B67">
        <v>57</v>
      </c>
      <c r="C67">
        <v>1958</v>
      </c>
      <c r="D67" t="s">
        <v>21</v>
      </c>
      <c r="E67" t="str">
        <f t="shared" si="1"/>
        <v>ZC</v>
      </c>
    </row>
    <row r="68" spans="2:5" ht="15">
      <c r="B68">
        <v>58</v>
      </c>
      <c r="C68">
        <v>1957</v>
      </c>
      <c r="D68" t="s">
        <v>21</v>
      </c>
      <c r="E68" t="str">
        <f t="shared" si="1"/>
        <v>ZC</v>
      </c>
    </row>
    <row r="69" spans="2:5" ht="15">
      <c r="B69">
        <v>59</v>
      </c>
      <c r="C69">
        <v>1956</v>
      </c>
      <c r="D69" t="s">
        <v>21</v>
      </c>
      <c r="E69" t="str">
        <f t="shared" si="1"/>
        <v>ZC</v>
      </c>
    </row>
    <row r="70" spans="2:5" ht="15">
      <c r="B70">
        <v>60</v>
      </c>
      <c r="C70">
        <v>1955</v>
      </c>
      <c r="D70" t="s">
        <v>21</v>
      </c>
      <c r="E70" t="str">
        <f t="shared" si="1"/>
        <v>ZC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cp:lastPrinted>2016-10-01T11:50:13Z</cp:lastPrinted>
  <dcterms:created xsi:type="dcterms:W3CDTF">2013-10-05T06:46:04Z</dcterms:created>
  <dcterms:modified xsi:type="dcterms:W3CDTF">2016-10-01T12:12:46Z</dcterms:modified>
  <cp:category/>
  <cp:version/>
  <cp:contentType/>
  <cp:contentStatus/>
</cp:coreProperties>
</file>